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inetpub\wwwroot\MethodA_11\Content\MethodC\Work\"/>
    </mc:Choice>
  </mc:AlternateContent>
  <bookViews>
    <workbookView xWindow="480" yWindow="150" windowWidth="18240" windowHeight="11310" tabRatio="827"/>
  </bookViews>
  <sheets>
    <sheet name="דף הבית" sheetId="12" r:id="rId1"/>
    <sheet name="אמידת כמויות מהירה בשלב הייזום" sheetId="1" r:id="rId2"/>
    <sheet name="כתב כמויות" sheetId="7" r:id="rId3"/>
    <sheet name="מקדם ודאות יישומי" sheetId="2" r:id="rId4"/>
    <sheet name="מקדם וודאות טכנולוגיה" sheetId="3" r:id="rId5"/>
    <sheet name="פריסה לשלבי מחזור חיים" sheetId="4" r:id="rId6"/>
    <sheet name="טבלת עזר למחירון כוח אדם" sheetId="8" r:id="rId7"/>
    <sheet name="מחירון טכנולוגיה" sheetId="9" r:id="rId8"/>
    <sheet name="מחירון כוח אדם" sheetId="10" r:id="rId9"/>
    <sheet name="אמידת עלויות תחזוקה" sheetId="11" r:id="rId10"/>
  </sheets>
  <externalReferences>
    <externalReference r:id="rId11"/>
    <externalReference r:id="rId12"/>
    <externalReference r:id="rId13"/>
    <externalReference r:id="rId14"/>
    <externalReference r:id="rId15"/>
    <externalReference r:id="rId16"/>
    <externalReference r:id="rId17"/>
  </externalReferences>
  <definedNames>
    <definedName name="ak7.6">[1]מטריצה!#REF!</definedName>
    <definedName name="cot">#REF!</definedName>
    <definedName name="cw">[1]מטריצה!#REF!</definedName>
    <definedName name="Departments">'[2]טבלאות עזר'!$G$4:$G$8</definedName>
    <definedName name="FailuresCount" localSheetId="2">#REF!</definedName>
    <definedName name="FailuresCount">#REF!</definedName>
    <definedName name="FailureSeverities">'[2]טבלאות עזר'!$C$4:$C$6</definedName>
    <definedName name="FailureStatuses">'[2]טבלאות עזר'!$A$4:$A$7</definedName>
    <definedName name="OLE_LINK1" localSheetId="7">'מחירון טכנולוגיה'!$C$3</definedName>
    <definedName name="SystemsList">'[2]טבלאות עזר'!$E$4:$E$6</definedName>
    <definedName name="WorkersList">'[2]טבלאות עזר'!$I$4:$I$16</definedName>
    <definedName name="_xlnm.Print_Area" localSheetId="9">'אמידת עלויות תחזוקה'!$A$2:$F$50</definedName>
    <definedName name="_xlnm.Print_Area" localSheetId="3">'מקדם ודאות יישומי'!$A$1:$E$100</definedName>
    <definedName name="_xlnm.Print_Area" localSheetId="4">'מקדם וודאות טכנולוגיה'!$A$1:$E$30</definedName>
    <definedName name="_xlnm.Print_Titles" localSheetId="1">'אמידת כמויות מהירה בשלב הייזום'!$1:$3</definedName>
    <definedName name="_xlnm.Print_Titles" localSheetId="9">'אמידת עלויות תחזוקה'!$4:$5</definedName>
    <definedName name="_xlnm.Print_Titles" localSheetId="2">'כתב כמויות'!$1:$3</definedName>
    <definedName name="_xlnm.Print_Titles" localSheetId="3">'מקדם ודאות יישומי'!$1:$6</definedName>
    <definedName name="wrn.יישומים_בנקאיים." hidden="1">{"מקטע_כללי",#N/A,TRUE,"מטריצה 99";"יישומים_בנקאיים",#N/A,TRUE,"מטריצה 99"}</definedName>
    <definedName name="א423">[1]מטריצה!#REF!</definedName>
    <definedName name="בדיקות">[3]!טבלה6[בדיקות]</definedName>
    <definedName name="ביצוע">[3]!טבלה4[ביצוע]</definedName>
    <definedName name="גורם_אחראי">[4]!טבלה23[גורם אחראי]</definedName>
    <definedName name="גורם_מעורב">[3]!טבלה2[גורם מעורב]</definedName>
    <definedName name="דורשים">'[5]טבלאות עזר'!$A$2:$A$100</definedName>
    <definedName name="השלכות">[4]!טבלה26[[השלכות  ]]</definedName>
    <definedName name="התנעה">[3]!טבלה1[התנעה]</definedName>
    <definedName name="חומרה">[4]!טבלה28[[#All],[חומרה]]</definedName>
    <definedName name="יחידה_ארגונית">'[5]טבלאות עזר'!$B$2:$B$50</definedName>
    <definedName name="יידוע_גורם">[3]!טבלה10[יידוע גורם]</definedName>
    <definedName name="ייצור">[3]!טבלה8[ייצור]</definedName>
    <definedName name="ל386">[1]מטריצה!#REF!</definedName>
    <definedName name="מאשרים">'[5]טבלאות עזר'!$G$2:$G$100</definedName>
    <definedName name="מערכות">'[5]טבלאות עזר'!$D$2:$D$1600</definedName>
    <definedName name="נחיצות">[3]!טבלה3[נחיצות]</definedName>
    <definedName name="סבירות">[4]!טבלה29[סבירות]</definedName>
    <definedName name="סוג" localSheetId="2">#REF!</definedName>
    <definedName name="סוג">#REF!</definedName>
    <definedName name="סוג_גורם">[3]!טבלה9[סוג גורם]</definedName>
    <definedName name="סטטוס">[4]!טבלה24[סטטוס]</definedName>
    <definedName name="סיווג">[6]הסבר!$A$32:$A$35</definedName>
    <definedName name="סיווג_הסיכון">[4]!טבלה22[סיווג הסיכון]</definedName>
    <definedName name="סיכוני_על">[4]!טבלה27[סיכוני על]</definedName>
    <definedName name="עובדים">'[5]טבלאות עזר'!$C$2:$C$26</definedName>
    <definedName name="עליה">[3]!טבלה7[עליה]</definedName>
    <definedName name="פיתוח">[3]!טבלה5[פיתוח]</definedName>
    <definedName name="פעילות_בשנה_זו" localSheetId="2">#REF!</definedName>
    <definedName name="פעילות_בשנה_זו">#REF!</definedName>
    <definedName name="ש302">[1]מטריצה!#REF!</definedName>
    <definedName name="שלב_קריטי">[4]!טבלה25[שלב קריטי/השפעה]</definedName>
    <definedName name="שם_חלופה_א">'[7]תיאור חלופות'!$D$7</definedName>
    <definedName name="שם_חלופה_ב">'[7]תיאור חלופות'!$E$7</definedName>
    <definedName name="שם_חלופה_ג">'[7]תיאור חלופות'!$F$7</definedName>
    <definedName name="תיאור_החומרה">[4]!טבלה20[תיאור החומרה]</definedName>
    <definedName name="תיאור_הסבירות">[4]!טבלה21[תיאור הסבירות]</definedName>
    <definedName name="תכנון_לשנים_הבאות" localSheetId="2">#REF!</definedName>
    <definedName name="תכנון_לשנים_הבאות">#REF!</definedName>
    <definedName name="תת_מערכת">'[5]טבלאות עזר'!$F$2:$F$100</definedName>
  </definedNames>
  <calcPr calcId="152511"/>
</workbook>
</file>

<file path=xl/calcChain.xml><?xml version="1.0" encoding="utf-8"?>
<calcChain xmlns="http://schemas.openxmlformats.org/spreadsheetml/2006/main">
  <c r="F45" i="11" l="1"/>
  <c r="F49" i="11" s="1"/>
  <c r="F22" i="11"/>
  <c r="F21" i="11"/>
  <c r="F20" i="11"/>
  <c r="F19" i="11"/>
  <c r="F18" i="11"/>
  <c r="F17" i="11"/>
  <c r="F16" i="11"/>
  <c r="F15" i="11"/>
  <c r="F14" i="11"/>
  <c r="F23" i="11" l="1"/>
  <c r="F30" i="11" s="1"/>
  <c r="B11" i="4"/>
  <c r="F27" i="11" l="1"/>
  <c r="F29" i="11"/>
  <c r="F28" i="11"/>
  <c r="F35" i="11"/>
  <c r="F34" i="11"/>
  <c r="F26" i="11"/>
  <c r="F25" i="11"/>
  <c r="D8" i="3"/>
  <c r="D12" i="3" s="1"/>
  <c r="D16" i="3" s="1"/>
  <c r="D21" i="3" s="1"/>
  <c r="D27" i="3" s="1"/>
  <c r="D30" i="3" s="1"/>
  <c r="D8" i="2"/>
  <c r="D14" i="2" s="1"/>
  <c r="D20" i="2" s="1"/>
  <c r="D22" i="2" s="1"/>
  <c r="D27" i="2" s="1"/>
  <c r="D33" i="2" s="1"/>
  <c r="D39" i="2" s="1"/>
  <c r="D45" i="2" s="1"/>
  <c r="D49" i="2" s="1"/>
  <c r="D55" i="2" s="1"/>
  <c r="D63" i="2" s="1"/>
  <c r="D70" i="2" s="1"/>
  <c r="D75" i="2" s="1"/>
  <c r="D84" i="2" s="1"/>
  <c r="D87" i="2" s="1"/>
  <c r="D93" i="2" s="1"/>
  <c r="D97" i="2" s="1"/>
  <c r="D100" i="2" s="1"/>
  <c r="F36" i="11" l="1"/>
  <c r="F48" i="11" s="1"/>
  <c r="F31" i="11"/>
  <c r="F47" i="11" s="1"/>
  <c r="F50" i="11" l="1"/>
</calcChain>
</file>

<file path=xl/comments1.xml><?xml version="1.0" encoding="utf-8"?>
<comments xmlns="http://schemas.openxmlformats.org/spreadsheetml/2006/main">
  <authors>
    <author>ayelet</author>
  </authors>
  <commentList>
    <comment ref="A22" authorId="0" shapeId="0">
      <text>
        <r>
          <rPr>
            <sz val="8"/>
            <color indexed="81"/>
            <rFont val="Tahoma"/>
          </rPr>
          <t xml:space="preserve">יש להמנע מלחשב פעמיים עלויות שנלקחו בחשבון במחזור החיים.
</t>
        </r>
      </text>
    </comment>
    <comment ref="D25" authorId="0" shapeId="0">
      <text>
        <r>
          <rPr>
            <b/>
            <sz val="8"/>
            <color indexed="81"/>
            <rFont val="Tahoma"/>
          </rPr>
          <t xml:space="preserve">הצד הראשון אמור להלקח בחשבון בהערכת כמויות מחזור החיים
</t>
        </r>
        <r>
          <rPr>
            <sz val="8"/>
            <color indexed="81"/>
            <rFont val="Tahoma"/>
          </rPr>
          <t xml:space="preserve">
</t>
        </r>
      </text>
    </comment>
    <comment ref="D27" authorId="0" shapeId="0">
      <text>
        <r>
          <rPr>
            <b/>
            <sz val="8"/>
            <color indexed="81"/>
            <rFont val="Tahoma"/>
          </rPr>
          <t>עלויות שלא נלקחו בחשבון בהערכת כמויות מחזור החיים בשלב התחזוקה</t>
        </r>
        <r>
          <rPr>
            <sz val="8"/>
            <color indexed="81"/>
            <rFont val="Tahoma"/>
          </rPr>
          <t xml:space="preserve">
</t>
        </r>
      </text>
    </comment>
    <comment ref="D28" authorId="0" shapeId="0">
      <text>
        <r>
          <rPr>
            <b/>
            <sz val="8"/>
            <color indexed="81"/>
            <rFont val="Tahoma"/>
          </rPr>
          <t>בהנחה שלא נלקחו בחשבון בהערכת כמויות מחזור החיים</t>
        </r>
        <r>
          <rPr>
            <sz val="8"/>
            <color indexed="81"/>
            <rFont val="Tahoma"/>
          </rPr>
          <t xml:space="preserve">
</t>
        </r>
      </text>
    </comment>
    <comment ref="D30" authorId="0" shapeId="0">
      <text>
        <r>
          <rPr>
            <b/>
            <sz val="8"/>
            <color indexed="81"/>
            <rFont val="Tahoma"/>
          </rPr>
          <t>יש להמנע מכפילויות עם מרכיבי פרק 3 טכנולוגיה</t>
        </r>
        <r>
          <rPr>
            <sz val="8"/>
            <color indexed="81"/>
            <rFont val="Tahoma"/>
          </rPr>
          <t xml:space="preserve">
</t>
        </r>
      </text>
    </comment>
    <comment ref="D31" authorId="0" shapeId="0">
      <text>
        <r>
          <rPr>
            <b/>
            <sz val="8"/>
            <color indexed="81"/>
            <rFont val="Tahoma"/>
          </rPr>
          <t xml:space="preserve">יש להמנע מכפילויות מול פרק 3 בנושא ציוד חירום
</t>
        </r>
        <r>
          <rPr>
            <sz val="8"/>
            <color indexed="81"/>
            <rFont val="Tahoma"/>
          </rPr>
          <t xml:space="preserve">
</t>
        </r>
      </text>
    </comment>
    <comment ref="D32" authorId="0" shapeId="0">
      <text>
        <r>
          <rPr>
            <b/>
            <sz val="8"/>
            <color indexed="81"/>
            <rFont val="Tahoma"/>
          </rPr>
          <t>יש לוודא שבפרק 3 נלקחה בחשבון סביבת הבדיקות ובשלב הבדיקות  במחזור החיים נלקחו בחשבון עלויות כח אדם לביצוע בדיקות</t>
        </r>
        <r>
          <rPr>
            <sz val="8"/>
            <color indexed="81"/>
            <rFont val="Tahoma"/>
          </rPr>
          <t xml:space="preserve">
</t>
        </r>
      </text>
    </comment>
  </commentList>
</comments>
</file>

<file path=xl/sharedStrings.xml><?xml version="1.0" encoding="utf-8"?>
<sst xmlns="http://schemas.openxmlformats.org/spreadsheetml/2006/main" count="393" uniqueCount="309">
  <si>
    <t>שלב במחזור החיים</t>
  </si>
  <si>
    <t>רכיב בעץ המערכת</t>
  </si>
  <si>
    <t>תת סעיף עלות</t>
  </si>
  <si>
    <t>כמות לתת סעיף</t>
  </si>
  <si>
    <t>מקצוע עבור כח אדם</t>
  </si>
  <si>
    <t>הערה</t>
  </si>
  <si>
    <t>קישור לשורה במחירון</t>
  </si>
  <si>
    <t>מספר</t>
  </si>
  <si>
    <t>שם</t>
  </si>
  <si>
    <t>עפ"י מחזור החיים</t>
  </si>
  <si>
    <t>יזום</t>
  </si>
  <si>
    <t>כתיבת מסמך יזום</t>
  </si>
  <si>
    <t>אפיון (ודמ"ץ)</t>
  </si>
  <si>
    <t>ראיונות משתמשים</t>
  </si>
  <si>
    <t>כמות תתי מערכת</t>
  </si>
  <si>
    <t>כמות ממשקים למערכות חיצוניות</t>
  </si>
  <si>
    <t>היקף דרישות  מיוחדות</t>
  </si>
  <si>
    <t>בקשה להצעות</t>
  </si>
  <si>
    <t>היקף המפרט</t>
  </si>
  <si>
    <t>מספר הספקים</t>
  </si>
  <si>
    <t>עיצוב ובניה</t>
  </si>
  <si>
    <t>עיצוב מודול/תת מערכת</t>
  </si>
  <si>
    <t>בנית מודול/תת מערכת</t>
  </si>
  <si>
    <t>בדיקות</t>
  </si>
  <si>
    <t>כמות מודולים/תתי מערכות</t>
  </si>
  <si>
    <t>התקנה והרצה</t>
  </si>
  <si>
    <t>כמות אתרים</t>
  </si>
  <si>
    <t>כמות משתמשים</t>
  </si>
  <si>
    <t>הסבת נתונים</t>
  </si>
  <si>
    <t>תפעול ותחזוקה</t>
  </si>
  <si>
    <t>כח אדם לתפעול</t>
  </si>
  <si>
    <t>כח אדם לתחזוקה /שינויים ושיפורים</t>
  </si>
  <si>
    <t>תחקור והערכה</t>
  </si>
  <si>
    <t>כח אדם לתחקור</t>
  </si>
  <si>
    <t>השלמה עפ"י עץ המערכת</t>
  </si>
  <si>
    <t>מומחה ישום</t>
  </si>
  <si>
    <t>זמינות נדרשת ממומחה הישום</t>
  </si>
  <si>
    <t>יישום</t>
  </si>
  <si>
    <t>רב משאבי כ"א נלקחו בחשבון בהערכת עלויות מחזור החיים</t>
  </si>
  <si>
    <t>ממשקים וקישורים</t>
  </si>
  <si>
    <t>עלות פיתוח בדגש על הצד השני בממשק</t>
  </si>
  <si>
    <t>דרישות מיוחדות</t>
  </si>
  <si>
    <t>עלות מימוש הדרישות המיוחדות</t>
  </si>
  <si>
    <t>טכנולוגיה ותשתית</t>
  </si>
  <si>
    <t>סביבת פיתוח בדיקות וייצור, ציוד חירום(DRP),שדרוג מערכות עלויות תחזוקת חומרה ותוכנהו וכו'</t>
  </si>
  <si>
    <t>גורמים מעורבים</t>
  </si>
  <si>
    <t>ספקים חיצוניים וקבלני משנה</t>
  </si>
  <si>
    <t>תפעול שוטף</t>
  </si>
  <si>
    <t>עלויות תפעול שנתיות</t>
  </si>
  <si>
    <t>שירות ותחזוקה</t>
  </si>
  <si>
    <t>עלויות שירות ותחזוקת חומרה וחבילות תוכנה</t>
  </si>
  <si>
    <t>חוסן ואמינות</t>
  </si>
  <si>
    <t>חוסן: זמינות ושרידות</t>
  </si>
  <si>
    <t>אמינות:בדיקות</t>
  </si>
  <si>
    <t>תצורות</t>
  </si>
  <si>
    <t>עלויות התקנה באתרים שונים</t>
  </si>
  <si>
    <t>הערכת מקדם ודאות לעלות כח-אדם בפרוייקט פיתוח</t>
  </si>
  <si>
    <t>&lt; שם הפרויקט &gt;</t>
  </si>
  <si>
    <t>תאריך ביצוע:</t>
  </si>
  <si>
    <t>_________</t>
  </si>
  <si>
    <t>גורם/מקדם</t>
  </si>
  <si>
    <t>אי ודאות (0-5)</t>
  </si>
  <si>
    <t>תוצאה מצטברת</t>
  </si>
  <si>
    <t>הערות</t>
  </si>
  <si>
    <t>יעדים</t>
  </si>
  <si>
    <t>מומחה היישום ומחויבות הלקוח</t>
  </si>
  <si>
    <t>אין מומחה יישום ממוקד או "הרבה מומחים"</t>
  </si>
  <si>
    <t>אין מחוייבות או מעורבות מספקת</t>
  </si>
  <si>
    <t>מעורבות יתר של מומחה היישום/משתמשים</t>
  </si>
  <si>
    <t>בלתי סמכותי או בלתי מקצועי</t>
  </si>
  <si>
    <t>תחלופת מומחה היישום ומשתמשים בכירים</t>
  </si>
  <si>
    <t>יעדים ומטרות</t>
  </si>
  <si>
    <t>יעדים ומטרות לא ברורים</t>
  </si>
  <si>
    <t>כמות רבה של יעדים ומטרות לא מדידים</t>
  </si>
  <si>
    <t>ציפיות בלתי מציאותיות של המשתמש</t>
  </si>
  <si>
    <t>דרישות לא מדויקות ומשתנות</t>
  </si>
  <si>
    <t>חוסר תיעוד קיים וזמין</t>
  </si>
  <si>
    <t>מחוייבות ההנהלה לפרויקט</t>
  </si>
  <si>
    <t>אופי ומצב כללי</t>
  </si>
  <si>
    <t>יישום חדש בלתי מוכר בארגון / בשוק</t>
  </si>
  <si>
    <t>דרישה לפיתוח מערכת מתוחכמת / מורכבת</t>
  </si>
  <si>
    <t>יישום לא סגור (סבירות גבוה לשינוים דחופים)</t>
  </si>
  <si>
    <t>שילוב עם מוצרי מדף (שינויי גרסאות, שינוי במדיניות הארגון, רמת תמיכה וכו')</t>
  </si>
  <si>
    <t>משתמשים</t>
  </si>
  <si>
    <t>כמות גדולה של סוגי משתמשים שונים</t>
  </si>
  <si>
    <t>כמות גדולה של אתרים שבהם יש לתמוך</t>
  </si>
  <si>
    <t>ממשק משתמש חדשני</t>
  </si>
  <si>
    <t>תהליכי עבודה חדשים עבור המשתמשים</t>
  </si>
  <si>
    <t>כמות דוחות ושאילתות לא ידועות</t>
  </si>
  <si>
    <t>הגדרת ישויות המידע</t>
  </si>
  <si>
    <t>מס' ישויות מידע (אובייקטים) רב</t>
  </si>
  <si>
    <t>תרשים ישויות לא סגור</t>
  </si>
  <si>
    <t>מס' קשרים בין ישויות רב</t>
  </si>
  <si>
    <t>הרבה קשרים של (M:M)</t>
  </si>
  <si>
    <t>שימוש במילון שדות פרטי (שימוש מוגבל במילון השדות הכללי בארגון)</t>
  </si>
  <si>
    <t>אבטחת מידע</t>
  </si>
  <si>
    <t>אילוצי אבטחת מידע גבוהים</t>
  </si>
  <si>
    <t>דרישות להגנה כפולה (גם לפני וגם רישום אחרי)</t>
  </si>
  <si>
    <t>מידור ברמת רשומה / שדה</t>
  </si>
  <si>
    <t>דרישות למנהלן מערכת</t>
  </si>
  <si>
    <t>שילוב כלי אבטחה חדש בארגון / בשוק</t>
  </si>
  <si>
    <t>נפחים, עומסים וביצועים</t>
  </si>
  <si>
    <t>אילוצי אמינות גבוהים</t>
  </si>
  <si>
    <t>אילוצי ביצועים גבוהים</t>
  </si>
  <si>
    <t>מהלכי עיבוד תקופתיים כבדים</t>
  </si>
  <si>
    <t>ממשקים / מערכות משיקות</t>
  </si>
  <si>
    <t>ריבוי ממשקים / מערכות משיקות</t>
  </si>
  <si>
    <t>ריבוי תחנות עבודה לשילוב</t>
  </si>
  <si>
    <t>ריבוי שולחנות עבודה לשילוב לפי סוגי משתמש</t>
  </si>
  <si>
    <t>בעיות בקישור למערכות אחרות</t>
  </si>
  <si>
    <t>מימוש</t>
  </si>
  <si>
    <t>חוסר מעורבות/מחוייבות של ועדת היגוי</t>
  </si>
  <si>
    <t>חוסר מעורבות/מחוייבות של גוף משתמשים</t>
  </si>
  <si>
    <t>חוסר מעורבות/מחוייבות של גורמי פנים</t>
  </si>
  <si>
    <t>חוסר מעורבות של או"ש</t>
  </si>
  <si>
    <t>חוסר מעורבות של אבטחת איכות</t>
  </si>
  <si>
    <t>ריבוי גורמי חוץ מעורבים (ספקים)</t>
  </si>
  <si>
    <t>ריבוי גורמי פנים מעורבים</t>
  </si>
  <si>
    <t>ניסיון ומיומנות צוות הפרויקט</t>
  </si>
  <si>
    <t>חסר ידע ביישום או בטכנולוגיה</t>
  </si>
  <si>
    <t>העדר ניסיון בתחומים ספציפיים לפרויקט</t>
  </si>
  <si>
    <t>מנהל פרויקט חסר ניסיון או מיומנות</t>
  </si>
  <si>
    <t>מנתחי מערכות חסרי ניסיון או מיומנות</t>
  </si>
  <si>
    <t>מפתחים חסרי ניסיון או מיומנות</t>
  </si>
  <si>
    <t>בודקים חסרי ניסיון או מיומנות</t>
  </si>
  <si>
    <t>בעיות כ"א</t>
  </si>
  <si>
    <t>חוסר בכ"א מיומן ואיכותי</t>
  </si>
  <si>
    <t>כ"א זמני / מתחלף בקצב מהיר</t>
  </si>
  <si>
    <t>העברת כ"א לפרויקטים אחרים</t>
  </si>
  <si>
    <t>חוסר באנשי מפתח בתקופות קריטיות</t>
  </si>
  <si>
    <t>פיתוח כולל (תוכנית עבודה)</t>
  </si>
  <si>
    <t>פרויקט עם לו"ז קשיחים</t>
  </si>
  <si>
    <t>היקף הפרויקט (פריסה בשנים)</t>
  </si>
  <si>
    <t>גודל הפרויקט</t>
  </si>
  <si>
    <t>סיבוכיות/מורכבות למימוש הפרויקט</t>
  </si>
  <si>
    <t>ריבוי אבני דרך ותוכנית עבודה מורכבת</t>
  </si>
  <si>
    <t>פיתוח המערכת לפי תצורות</t>
  </si>
  <si>
    <t>לפרויקט דרוש דמ"ת</t>
  </si>
  <si>
    <t>לפרויקט דרוש אב טיפוס</t>
  </si>
  <si>
    <t>אין מתודולוגית פיתוח מוגדרת</t>
  </si>
  <si>
    <t>לא לפי נוהל מפת"ח</t>
  </si>
  <si>
    <t>שיטת ניתוח / פיתוח חדשה</t>
  </si>
  <si>
    <t>השתלבות בארגון</t>
  </si>
  <si>
    <t>צפויים קשיים בהטמעת המערכת</t>
  </si>
  <si>
    <t>ריבוי חוזרים ונהלים דרושים</t>
  </si>
  <si>
    <t>ריבוי אישורים משפטיים דרושים</t>
  </si>
  <si>
    <t>אי בשלות המשתמש לקליטת המערכת</t>
  </si>
  <si>
    <t>ריבוי הדרכות דרושות</t>
  </si>
  <si>
    <t>בעיות צפויות בבדיקות המערכת</t>
  </si>
  <si>
    <t>ריבוי בדיקות דרושות</t>
  </si>
  <si>
    <t>לפרויקט דרושים פיילוטים רבים</t>
  </si>
  <si>
    <t>חלופות ונקודות פתוחות</t>
  </si>
  <si>
    <t>ריבוי סעיפי 98 במסמכי מערכת</t>
  </si>
  <si>
    <t>לא בוצע חקר ישימות וניתוח חלופות</t>
  </si>
  <si>
    <t>סה"כ מקדם ודאות</t>
  </si>
  <si>
    <t>הערכת מקדם ודאות לעלות הטכנולוגיה בפרוייקט פיתוח</t>
  </si>
  <si>
    <t>טכנולוגיה</t>
  </si>
  <si>
    <t>טכנולוגיה לא ברורה</t>
  </si>
  <si>
    <t>קישור ושילוב של טכנולוגיות רבות</t>
  </si>
  <si>
    <t>טכנולוגיה לא בשלה</t>
  </si>
  <si>
    <t>חומרה ומערכת הפעלה</t>
  </si>
  <si>
    <t>חוסר הכרה של החומרה או מערכת הפעלה בארגון</t>
  </si>
  <si>
    <t>צורך ברכישת חומרה מרובה</t>
  </si>
  <si>
    <t>צורך שדרוג החומרה או מערכת הפעלה</t>
  </si>
  <si>
    <t>בסיס נתונים / שפות / כלי פיתוח</t>
  </si>
  <si>
    <t>חוסר הכרה עם בסיס הנתונים בארגון / בשוק</t>
  </si>
  <si>
    <t>חוסר הכרה עם שפות / כלי הפיתוח בארגון/בשוק</t>
  </si>
  <si>
    <t>צורך בבחירת כלי פיתוח</t>
  </si>
  <si>
    <t>מחולל דוחות ושאילתות חדש</t>
  </si>
  <si>
    <t>תשתית פיזית ותקשורת (LAN &amp; WAN)</t>
  </si>
  <si>
    <t>תשתית פיזית מורכבת</t>
  </si>
  <si>
    <t>חוסר בתשתית לתשתית הפיזית</t>
  </si>
  <si>
    <t xml:space="preserve">רשת תקשורת מורכבת או לא מוכרת </t>
  </si>
  <si>
    <t>חוסר תשתית לתשתית התקשורת</t>
  </si>
  <si>
    <t>קישור ושילוב עם רשתות ציבוריות / אחרות</t>
  </si>
  <si>
    <t>יציאה למכרז - RFP</t>
  </si>
  <si>
    <t xml:space="preserve">שלב במחזור החיים </t>
  </si>
  <si>
    <t>אחוז מהעלות</t>
  </si>
  <si>
    <t xml:space="preserve">אפיון                     </t>
  </si>
  <si>
    <t xml:space="preserve">עיצוב                     </t>
  </si>
  <si>
    <t xml:space="preserve">תכנות נטו            </t>
  </si>
  <si>
    <t>תיקונים לתכנות</t>
  </si>
  <si>
    <t xml:space="preserve">ניסוי מערכת         </t>
  </si>
  <si>
    <t xml:space="preserve">מבחני קבלה          </t>
  </si>
  <si>
    <t xml:space="preserve">התקנה והטמעה    </t>
  </si>
  <si>
    <t xml:space="preserve">הדרכה                  </t>
  </si>
  <si>
    <t>שגרה</t>
  </si>
  <si>
    <t>פשוט</t>
  </si>
  <si>
    <t>בינוני</t>
  </si>
  <si>
    <t>מורכב</t>
  </si>
  <si>
    <t>תאריך הערכה</t>
  </si>
  <si>
    <t>סה"כ</t>
  </si>
  <si>
    <t>מסך מורכב</t>
  </si>
  <si>
    <t>תוכניתן</t>
  </si>
  <si>
    <t>תוכניתן ותיק</t>
  </si>
  <si>
    <t>בודק</t>
  </si>
  <si>
    <t>בודק רגיל</t>
  </si>
  <si>
    <t>שרת פיתוח</t>
  </si>
  <si>
    <t>ראה אפיון שרת בסעיף 3.1 במסמך האפיון</t>
  </si>
  <si>
    <t>שרת בדיקות</t>
  </si>
  <si>
    <t>בשני אתרי בדיקה</t>
  </si>
  <si>
    <t>מסכים</t>
  </si>
  <si>
    <t>חומרה מרכזית</t>
  </si>
  <si>
    <t>סביבת פיתוח</t>
  </si>
  <si>
    <t>שלב:</t>
  </si>
  <si>
    <t>מקצוע:</t>
  </si>
  <si>
    <t>מטלה:</t>
  </si>
  <si>
    <t>משך פיתוח</t>
  </si>
  <si>
    <t>משך כתיבת תסריטי בדיקה</t>
  </si>
  <si>
    <t>משך ביצוע בדיקות</t>
  </si>
  <si>
    <t>מורכבות:</t>
  </si>
  <si>
    <t>מסך</t>
  </si>
  <si>
    <t>תהליך</t>
  </si>
  <si>
    <t>טרנזקציה</t>
  </si>
  <si>
    <t>דו"ח/שאילתה</t>
  </si>
  <si>
    <t>טופס</t>
  </si>
  <si>
    <t>תבניות/שלדים</t>
  </si>
  <si>
    <t>קוד מחיר</t>
  </si>
  <si>
    <t>סעיף עלות</t>
  </si>
  <si>
    <t>תת סעיף</t>
  </si>
  <si>
    <t>סוג תשומה</t>
  </si>
  <si>
    <t>יח' מדידה</t>
  </si>
  <si>
    <t>מחיר לתת סעיף</t>
  </si>
  <si>
    <t>מקצוע</t>
  </si>
  <si>
    <t>השקעה בתת סעיף</t>
  </si>
  <si>
    <t>מחיר ליח'מדידה בש"ח</t>
  </si>
  <si>
    <t>כ"א</t>
  </si>
  <si>
    <t>פיתוח מסך מורכב</t>
  </si>
  <si>
    <t>שעות עבודה</t>
  </si>
  <si>
    <t>עובד פנימי</t>
  </si>
  <si>
    <t>בדיקות מסך מורכב</t>
  </si>
  <si>
    <t>עובד חוץ</t>
  </si>
  <si>
    <t>הכנת תסריט  בדיקה למסך מורכב</t>
  </si>
  <si>
    <t>שרת אתר טיפוס 1</t>
  </si>
  <si>
    <t>מט"ח סיוע</t>
  </si>
  <si>
    <t>K$</t>
  </si>
  <si>
    <t>שרת אתר טיפוס 19</t>
  </si>
  <si>
    <t>תקציב השקעות</t>
  </si>
  <si>
    <t>חומרה לאתר בודד</t>
  </si>
  <si>
    <t>חומרה לאתר המרכזי</t>
  </si>
  <si>
    <t>טופס הערכת עלות לשינויים בשלב התחזוקה(לפי מרכיבים)</t>
  </si>
  <si>
    <t>מערכת אחראית</t>
  </si>
  <si>
    <t>זיהוי שו"ש (קוד)</t>
  </si>
  <si>
    <t>תאור מילולי</t>
  </si>
  <si>
    <t>שם מעריך</t>
  </si>
  <si>
    <r>
      <t>חלק ראשון</t>
    </r>
    <r>
      <rPr>
        <sz val="11"/>
        <rFont val="Arial"/>
        <family val="2"/>
      </rPr>
      <t xml:space="preserve">
פעילויות צוות הפיתוח</t>
    </r>
  </si>
  <si>
    <r>
      <t xml:space="preserve">בחלק זה מחושבות שעות העבודה שידרשו להשקעה במימוש המשימה ע"י צוות התוכנה העוסק בפיתוח /תחזוקת המערכת: אפיון, עיצוב, קידוד, בדיקות, תיקונים, שינויים ב DB, ממשקים , תעוד וכדומה. 
</t>
    </r>
    <r>
      <rPr>
        <u/>
        <sz val="11"/>
        <rFont val="Arial"/>
        <family val="2"/>
      </rPr>
      <t>השיטה</t>
    </r>
    <r>
      <rPr>
        <sz val="11"/>
        <rFont val="Arial"/>
        <family val="2"/>
      </rPr>
      <t>: יש להעריך את היקף השעות המתוכננות ל</t>
    </r>
    <r>
      <rPr>
        <u/>
        <sz val="11"/>
        <rFont val="Arial"/>
        <family val="2"/>
      </rPr>
      <t>קידוד</t>
    </r>
    <r>
      <rPr>
        <sz val="11"/>
        <rFont val="Arial"/>
        <family val="2"/>
      </rPr>
      <t xml:space="preserve"> (בהתאם לכמות המרכיבים שיש לפתח לפי הסוגים השונים). שאר מרכיבי העבודה (אפיון, עיצוב, בדיקות, תיקונים והטיפול בתעוד) מחושבים ביחס להיקף ההשקעה בקידוד לפי נסיון מצטבר.
ההערכה המדווחת כאן היא עבור צוות הפיתוח הישיר בלבד, ללא התחשבות בהשקעות שעות עבודה במערכות משיקות וגורמים תומכים.</t>
    </r>
  </si>
  <si>
    <r>
      <t>חלק שני</t>
    </r>
    <r>
      <rPr>
        <sz val="11"/>
        <rFont val="Arial"/>
        <family val="2"/>
      </rPr>
      <t xml:space="preserve">
פעילויות תומכות</t>
    </r>
  </si>
  <si>
    <r>
      <t>חלק שלישי</t>
    </r>
    <r>
      <rPr>
        <sz val="11"/>
        <rFont val="Arial"/>
        <family val="2"/>
      </rPr>
      <t xml:space="preserve">
השקעות במערכות משיקות</t>
    </r>
  </si>
  <si>
    <t>סוג הרכיב</t>
  </si>
  <si>
    <t>כמות רכיבים שיש לפתח מסוג זה במסגרת המשימה</t>
  </si>
  <si>
    <t>הערכת משך קידוד ממוצע נדרש לרכיב בודד מסוג זה (בשעות עבודה)</t>
  </si>
  <si>
    <t>סה"כ בש"ע</t>
  </si>
  <si>
    <t>מסכי עדכון סטנדרטיים</t>
  </si>
  <si>
    <t xml:space="preserve">מסכי עדכון מיוחדים </t>
  </si>
  <si>
    <t>שאילתות פשוטות</t>
  </si>
  <si>
    <t>שאילתות בינוניות</t>
  </si>
  <si>
    <t>שאילתות כבדות</t>
  </si>
  <si>
    <t xml:space="preserve">מהלכי מכלול </t>
  </si>
  <si>
    <t xml:space="preserve">דו"חות </t>
  </si>
  <si>
    <t>ממשקים  למערכות חיצוניות</t>
  </si>
  <si>
    <t xml:space="preserve">שינויים בDB </t>
  </si>
  <si>
    <t xml:space="preserve">סה"כ הערכת זמן לקידוד                         </t>
  </si>
  <si>
    <t>סיכום הערכות הזמנים לפי מרכיבים כמפורט לעיל</t>
  </si>
  <si>
    <t xml:space="preserve">הערכת זמן לביצוע אפיון מפורט            </t>
  </si>
  <si>
    <t>הערכת זמן לביצוע עיצוב למשימה</t>
  </si>
  <si>
    <t>הערכת זמן לביצוע system test</t>
  </si>
  <si>
    <t>הערכת זמן לתיקונים בעקבות הבדיקות</t>
  </si>
  <si>
    <t>הערכת זמן לביצוע בדיקות קבלה</t>
  </si>
  <si>
    <t>הערכת זמן לעדכון התעוד הדרכה והתקנה</t>
  </si>
  <si>
    <t>סה"כ הערכת זמן להשקעה נדרשת ע"י צוות הפיתוח בשעות עבודה:</t>
  </si>
  <si>
    <t>סמן "1" במידה והפעילות נדרשת במסגרת משימה זו</t>
  </si>
  <si>
    <r>
      <t>כתיבה/עדכון מדריך למשתמש</t>
    </r>
    <r>
      <rPr>
        <sz val="11"/>
        <rFont val="Arial"/>
        <family val="2"/>
      </rPr>
      <t xml:space="preserve">                </t>
    </r>
  </si>
  <si>
    <t>(במידה ונדרש: שישית מזמן הקידוד)</t>
  </si>
  <si>
    <t xml:space="preserve">הדרכה והטמעה                                 </t>
  </si>
  <si>
    <t>סה"כ הערכת זמן להשקעה נדרשת במימוש פעילויות תומכות ע"י גורמי הדרכה וסיוע בשעות עבודה:</t>
  </si>
  <si>
    <t>הערכת זמן למימוש השינויים במערכת:</t>
  </si>
  <si>
    <t>(שם המערכת)</t>
  </si>
  <si>
    <t>בהתאם להערכה שניתנה ע"י</t>
  </si>
  <si>
    <t>סה"כ הערכת זמן להשקעה נדרשת ע"י גורמי פיתוח חיצוניים בשעות עבודה:</t>
  </si>
  <si>
    <t>ריכוז וסיכום</t>
  </si>
  <si>
    <t xml:space="preserve">חלק ראשון:  </t>
  </si>
  <si>
    <t>השקעה נדרשת ע"י צוות הפיתוח</t>
  </si>
  <si>
    <t xml:space="preserve">חלק שני: </t>
  </si>
  <si>
    <t>השקעה נדרשת ע"י גורמי הדרכה וסיוע</t>
  </si>
  <si>
    <t xml:space="preserve">חלק שלישי: </t>
  </si>
  <si>
    <t>השקעה נדרשת ע"י גורמי פיתוח חיצוניים</t>
  </si>
  <si>
    <t>סה"כ הערכת זמן כוללת למימוש המשימה בשעות עבודה:</t>
  </si>
  <si>
    <t>פעילות תומכות כוללות נושאים אלו: עדכון/כתיבת מדריך למשתמש,  הדרכת משתמשים, הכשרת מדריכים, עדכון מערכי שעור וכד'.
היקף ההשקעה המצופה מגורמי הדרכה והתמיכה במשימות השונות מחושב אוטומטית לפי יחס קבוע מתוך היקף השעות הנדרש לקידוד.
במידה והמשימה מבוצעת ללא צורך בהשקעת עבודה של גורמי תמיכה כמפורט לעיל, יש לציין "0" במקומות המתאים, והשעות לא יחושבו בתמחור הכולל.</t>
  </si>
  <si>
    <t xml:space="preserve">הסבר כללי לשימוש בכלי התמחור והנחיות למילוי </t>
  </si>
  <si>
    <t>חלק ראשון - פעילויות צוות הפיתוח</t>
  </si>
  <si>
    <t>חלק שני - פעילויות תומכות</t>
  </si>
  <si>
    <t>חלק שלישי - השקעה נדרשת במערכות משיקות</t>
  </si>
  <si>
    <t>(שם מעריך)</t>
  </si>
  <si>
    <t>השקעת שעות עבודה בהתאם להערכה המתקבלת מאחראים על מערכות משיקות.
יש לוודא כי ההערכה שניתנה עי האחראי למערכת החיצונית כוללת את כלל המרכיבים בדומה לאופן החישוב שמבוצע במסגרת כלי תמחור זה.
בהערכות הזמנים למימוש המשימה וביצוע השינויים במערכות חיצוניות ודא התחשבות בכל המרכיבים: אפיון, עיצוב, קידוד, בדיקות, תיקונים, תיקוני תעוד, כתיבת/עדכון מדריך למשתמש, הטמעה והדרכה</t>
  </si>
  <si>
    <t>אמידת כמויות מהירה בשלב הייזום</t>
  </si>
  <si>
    <t>כתב כמויות</t>
  </si>
  <si>
    <t>טבלת עזר למחירי כוח אדם</t>
  </si>
  <si>
    <t>מחירון טכנולוגיה</t>
  </si>
  <si>
    <t>מחירון כוח אדם</t>
  </si>
  <si>
    <t>רשימת הנושאים</t>
  </si>
  <si>
    <t>marketing@methoda.com</t>
  </si>
  <si>
    <t>כל הזכויות שמורות למתודה מחשבים</t>
  </si>
  <si>
    <t>מקדם וודאות יישומי</t>
  </si>
  <si>
    <t>מקדם וודאות טכנולוגיה</t>
  </si>
  <si>
    <t>פריסה לשלבי מחזור חיים</t>
  </si>
  <si>
    <t>אמידת עלויות תחזוקה</t>
  </si>
  <si>
    <t>אמידת עלויות</t>
  </si>
  <si>
    <t>טבלת עזר למחירון כוח אדם</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</si>
</sst>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quot;\ * #,##0.00_ ;_ &quot;₪&quot;\ * \-#,##0.00_ ;_ &quot;₪&quot;\ * &quot;-&quot;??_ ;_ @_ "/>
    <numFmt numFmtId="164" formatCode="dd/mm/yy"/>
    <numFmt numFmtId="165" formatCode="0.0000"/>
    <numFmt numFmtId="166" formatCode="[$-F400]h:mm:ss\ AM/PM"/>
  </numFmts>
  <fonts count="34" x14ac:knownFonts="1">
    <font>
      <sz val="10"/>
      <name val="Arial"/>
    </font>
    <font>
      <sz val="11"/>
      <color theme="1"/>
      <name val="Arial"/>
      <family val="2"/>
      <charset val="177"/>
      <scheme val="minor"/>
    </font>
    <font>
      <sz val="11"/>
      <color theme="1"/>
      <name val="Arial"/>
      <family val="2"/>
      <charset val="177"/>
      <scheme val="minor"/>
    </font>
    <font>
      <b/>
      <sz val="12"/>
      <name val="Arial"/>
      <family val="2"/>
    </font>
    <font>
      <sz val="8"/>
      <color indexed="81"/>
      <name val="Tahoma"/>
    </font>
    <font>
      <b/>
      <sz val="8"/>
      <color indexed="81"/>
      <name val="Tahoma"/>
    </font>
    <font>
      <sz val="10"/>
      <name val="Arial (Hebrew)"/>
      <family val="2"/>
      <charset val="177"/>
    </font>
    <font>
      <b/>
      <sz val="12"/>
      <name val="Arial (Hebrew)"/>
      <charset val="177"/>
    </font>
    <font>
      <b/>
      <sz val="10"/>
      <name val="Arial (Hebrew)"/>
      <family val="2"/>
      <charset val="177"/>
    </font>
    <font>
      <b/>
      <sz val="12"/>
      <name val="Arial (Hebrew)"/>
      <family val="2"/>
      <charset val="177"/>
    </font>
    <font>
      <sz val="10"/>
      <name val="Arial"/>
      <charset val="177"/>
    </font>
    <font>
      <b/>
      <sz val="10"/>
      <name val="Arial"/>
      <family val="2"/>
    </font>
    <font>
      <sz val="11"/>
      <name val="Arial"/>
      <family val="2"/>
    </font>
    <font>
      <b/>
      <sz val="11"/>
      <name val="Arial"/>
      <family val="2"/>
    </font>
    <font>
      <sz val="10"/>
      <name val="Arial"/>
      <family val="2"/>
    </font>
    <font>
      <u/>
      <sz val="10"/>
      <color theme="10"/>
      <name val="Arial"/>
      <family val="2"/>
    </font>
    <font>
      <u/>
      <sz val="10"/>
      <color indexed="12"/>
      <name val="Arial"/>
      <family val="2"/>
    </font>
    <font>
      <sz val="12"/>
      <name val="Times New Roman"/>
      <family val="1"/>
    </font>
    <font>
      <b/>
      <sz val="10"/>
      <color theme="0"/>
      <name val="Arial"/>
      <family val="2"/>
    </font>
    <font>
      <sz val="14"/>
      <name val="Arial"/>
      <family val="2"/>
      <scheme val="minor"/>
    </font>
    <font>
      <b/>
      <sz val="14"/>
      <name val="Arial"/>
      <family val="2"/>
      <scheme val="minor"/>
    </font>
    <font>
      <sz val="11"/>
      <name val="Arial"/>
      <family val="2"/>
      <scheme val="minor"/>
    </font>
    <font>
      <b/>
      <sz val="11"/>
      <name val="Arial"/>
      <family val="2"/>
      <scheme val="minor"/>
    </font>
    <font>
      <b/>
      <u/>
      <sz val="11"/>
      <name val="Arial"/>
      <family val="2"/>
      <scheme val="minor"/>
    </font>
    <font>
      <u/>
      <sz val="11"/>
      <name val="Arial"/>
      <family val="2"/>
    </font>
    <font>
      <b/>
      <sz val="14"/>
      <name val="Arial"/>
      <family val="2"/>
    </font>
    <font>
      <b/>
      <sz val="20"/>
      <color theme="0"/>
      <name val="Arial"/>
      <family val="2"/>
    </font>
    <font>
      <sz val="10"/>
      <name val="Arial"/>
      <family val="2"/>
      <scheme val="minor"/>
    </font>
    <font>
      <b/>
      <sz val="10"/>
      <name val="Arial"/>
      <family val="2"/>
      <scheme val="minor"/>
    </font>
    <font>
      <b/>
      <sz val="14"/>
      <color theme="1"/>
      <name val="Arial"/>
      <family val="2"/>
      <scheme val="minor"/>
    </font>
    <font>
      <u/>
      <sz val="11"/>
      <color theme="10"/>
      <name val="Arial"/>
      <family val="2"/>
      <charset val="177"/>
      <scheme val="minor"/>
    </font>
    <font>
      <b/>
      <sz val="12"/>
      <color theme="3"/>
      <name val="Arial"/>
      <family val="2"/>
    </font>
    <font>
      <b/>
      <sz val="11"/>
      <color rgb="FF1F497D"/>
      <name val="Arial"/>
      <family val="2"/>
    </font>
    <font>
      <b/>
      <sz val="11"/>
      <color theme="10"/>
      <name val="Arial"/>
      <family val="2"/>
      <scheme val="minor"/>
    </font>
  </fonts>
  <fills count="16">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92D050"/>
        <bgColor indexed="64"/>
      </patternFill>
    </fill>
    <fill>
      <patternFill patternType="solid">
        <fgColor rgb="FFFFFF00"/>
        <bgColor indexed="64"/>
      </patternFill>
    </fill>
    <fill>
      <patternFill patternType="solid">
        <fgColor theme="9" tint="-0.249977111117893"/>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tint="0.59999389629810485"/>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style="thin">
        <color indexed="64"/>
      </right>
      <top/>
      <bottom style="hair">
        <color indexed="64"/>
      </bottom>
      <diagonal/>
    </border>
    <border>
      <left style="thin">
        <color indexed="64"/>
      </left>
      <right style="thick">
        <color indexed="64"/>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style="thin">
        <color indexed="64"/>
      </right>
      <top style="hair">
        <color indexed="64"/>
      </top>
      <bottom/>
      <diagonal/>
    </border>
    <border>
      <left style="thin">
        <color indexed="64"/>
      </left>
      <right style="thick">
        <color indexed="64"/>
      </right>
      <top style="hair">
        <color indexed="64"/>
      </top>
      <bottom/>
      <diagonal/>
    </border>
    <border>
      <left/>
      <right style="thick">
        <color indexed="64"/>
      </right>
      <top style="hair">
        <color indexed="64"/>
      </top>
      <bottom/>
      <diagonal/>
    </border>
    <border>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xf numFmtId="0" fontId="10" fillId="0" borderId="0"/>
    <xf numFmtId="0" fontId="14" fillId="0" borderId="0"/>
    <xf numFmtId="0" fontId="15" fillId="0" borderId="0" applyNumberFormat="0" applyFill="0" applyBorder="0" applyAlignment="0" applyProtection="0">
      <alignment vertical="top"/>
      <protection locked="0"/>
    </xf>
    <xf numFmtId="44" fontId="2"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xf numFmtId="0" fontId="14" fillId="0" borderId="0"/>
    <xf numFmtId="0" fontId="1" fillId="0" borderId="0"/>
    <xf numFmtId="0" fontId="30" fillId="0" borderId="0" applyNumberFormat="0" applyFill="0" applyBorder="0" applyAlignment="0" applyProtection="0"/>
  </cellStyleXfs>
  <cellXfs count="234">
    <xf numFmtId="0" fontId="0" fillId="0" borderId="0" xfId="0"/>
    <xf numFmtId="0" fontId="0" fillId="0" borderId="0" xfId="0" applyAlignment="1">
      <alignment readingOrder="2"/>
    </xf>
    <xf numFmtId="0" fontId="0" fillId="0" borderId="2" xfId="0" applyBorder="1" applyAlignment="1">
      <alignment horizontal="right" vertical="top" wrapText="1" readingOrder="2"/>
    </xf>
    <xf numFmtId="0" fontId="0" fillId="0" borderId="3" xfId="0" applyBorder="1" applyAlignment="1">
      <alignment horizontal="right" vertical="top" wrapText="1" readingOrder="2"/>
    </xf>
    <xf numFmtId="0" fontId="0" fillId="0" borderId="0" xfId="0" applyAlignment="1">
      <alignment horizontal="right" vertical="top" wrapText="1" readingOrder="2"/>
    </xf>
    <xf numFmtId="0" fontId="6" fillId="0" borderId="0" xfId="0" applyFont="1" applyFill="1" applyAlignment="1" applyProtection="1">
      <alignment horizontal="right" vertical="top" wrapText="1"/>
    </xf>
    <xf numFmtId="0" fontId="6" fillId="0" borderId="0" xfId="0" applyFont="1" applyFill="1" applyAlignment="1" applyProtection="1">
      <alignment horizontal="center" vertical="top" wrapText="1"/>
    </xf>
    <xf numFmtId="0" fontId="6" fillId="4" borderId="0" xfId="0" applyFont="1" applyFill="1" applyAlignment="1" applyProtection="1">
      <alignment horizontal="center" vertical="top" wrapText="1"/>
    </xf>
    <xf numFmtId="0" fontId="6" fillId="4" borderId="0" xfId="0" applyFont="1" applyFill="1" applyAlignment="1" applyProtection="1">
      <alignment vertical="top"/>
    </xf>
    <xf numFmtId="0" fontId="6" fillId="0" borderId="0" xfId="0" applyFont="1" applyAlignment="1" applyProtection="1">
      <alignment vertical="top"/>
    </xf>
    <xf numFmtId="0" fontId="7" fillId="4" borderId="0" xfId="0" applyFont="1" applyFill="1" applyAlignment="1" applyProtection="1">
      <alignment horizontal="center" vertical="top" wrapText="1"/>
    </xf>
    <xf numFmtId="164" fontId="6" fillId="4" borderId="0" xfId="0" applyNumberFormat="1" applyFont="1" applyFill="1" applyAlignment="1" applyProtection="1">
      <alignment horizontal="right" vertical="top" wrapText="1"/>
    </xf>
    <xf numFmtId="0" fontId="6" fillId="4" borderId="0" xfId="0" applyFont="1" applyFill="1" applyAlignment="1" applyProtection="1">
      <alignment horizontal="right" vertical="top" wrapText="1"/>
    </xf>
    <xf numFmtId="0" fontId="6" fillId="4" borderId="0" xfId="0" applyFont="1" applyFill="1" applyAlignment="1" applyProtection="1">
      <alignment vertical="top" wrapText="1"/>
    </xf>
    <xf numFmtId="0" fontId="8" fillId="2" borderId="6" xfId="0" applyFont="1" applyFill="1" applyBorder="1" applyAlignment="1" applyProtection="1">
      <alignment horizontal="center" vertical="top" wrapText="1"/>
    </xf>
    <xf numFmtId="0" fontId="8" fillId="2" borderId="7" xfId="0" applyFont="1" applyFill="1" applyBorder="1" applyAlignment="1" applyProtection="1">
      <alignment horizontal="center" vertical="top" wrapText="1"/>
    </xf>
    <xf numFmtId="0" fontId="8" fillId="2" borderId="5" xfId="0" applyFont="1" applyFill="1" applyBorder="1" applyAlignment="1" applyProtection="1">
      <alignment horizontal="center" vertical="top"/>
    </xf>
    <xf numFmtId="0" fontId="6" fillId="5" borderId="10" xfId="0" applyFont="1" applyFill="1" applyBorder="1" applyAlignment="1" applyProtection="1">
      <alignment horizontal="center" vertical="top"/>
    </xf>
    <xf numFmtId="165" fontId="6" fillId="5" borderId="11" xfId="0" applyNumberFormat="1" applyFont="1" applyFill="1" applyBorder="1" applyAlignment="1" applyProtection="1">
      <alignment horizontal="center" vertical="top"/>
    </xf>
    <xf numFmtId="0" fontId="6" fillId="5" borderId="9" xfId="0" applyFont="1" applyFill="1" applyBorder="1" applyAlignment="1" applyProtection="1">
      <alignment vertical="top"/>
    </xf>
    <xf numFmtId="1" fontId="6" fillId="0" borderId="14" xfId="0" applyNumberFormat="1" applyFont="1" applyFill="1" applyBorder="1" applyAlignment="1" applyProtection="1">
      <alignment horizontal="center" vertical="top"/>
      <protection locked="0"/>
    </xf>
    <xf numFmtId="165" fontId="6" fillId="0" borderId="15" xfId="0" applyNumberFormat="1" applyFont="1" applyBorder="1" applyAlignment="1" applyProtection="1">
      <alignment horizontal="center" vertical="top"/>
    </xf>
    <xf numFmtId="0" fontId="6" fillId="0" borderId="13" xfId="0" applyFont="1" applyBorder="1" applyAlignment="1" applyProtection="1">
      <alignment vertical="top"/>
    </xf>
    <xf numFmtId="1" fontId="6" fillId="0" borderId="18" xfId="0" applyNumberFormat="1" applyFont="1" applyFill="1" applyBorder="1" applyAlignment="1" applyProtection="1">
      <alignment horizontal="center" vertical="top"/>
    </xf>
    <xf numFmtId="165" fontId="6" fillId="0" borderId="19" xfId="0" applyNumberFormat="1" applyFont="1" applyBorder="1" applyAlignment="1" applyProtection="1">
      <alignment horizontal="center" vertical="top"/>
    </xf>
    <xf numFmtId="0" fontId="6" fillId="0" borderId="20" xfId="0" applyFont="1" applyBorder="1" applyAlignment="1" applyProtection="1">
      <alignment vertical="top"/>
    </xf>
    <xf numFmtId="1" fontId="6" fillId="0" borderId="23" xfId="0" applyNumberFormat="1" applyFont="1" applyFill="1" applyBorder="1" applyAlignment="1" applyProtection="1">
      <alignment horizontal="center" vertical="top"/>
    </xf>
    <xf numFmtId="165" fontId="6" fillId="0" borderId="24" xfId="0" applyNumberFormat="1" applyFont="1" applyBorder="1" applyAlignment="1" applyProtection="1">
      <alignment horizontal="center" vertical="top"/>
    </xf>
    <xf numFmtId="0" fontId="6" fillId="0" borderId="22" xfId="0" applyFont="1" applyBorder="1" applyAlignment="1" applyProtection="1">
      <alignment vertical="top"/>
    </xf>
    <xf numFmtId="1" fontId="6" fillId="0" borderId="27" xfId="0" applyNumberFormat="1" applyFont="1" applyFill="1" applyBorder="1" applyAlignment="1" applyProtection="1">
      <alignment horizontal="center" vertical="top"/>
    </xf>
    <xf numFmtId="165" fontId="6" fillId="0" borderId="28" xfId="0" applyNumberFormat="1" applyFont="1" applyBorder="1" applyAlignment="1" applyProtection="1">
      <alignment horizontal="center" vertical="top"/>
    </xf>
    <xf numFmtId="0" fontId="6" fillId="0" borderId="29" xfId="0" applyFont="1" applyBorder="1" applyAlignment="1" applyProtection="1">
      <alignment vertical="top"/>
    </xf>
    <xf numFmtId="165" fontId="6" fillId="0" borderId="15" xfId="0" applyNumberFormat="1" applyFont="1" applyFill="1" applyBorder="1" applyAlignment="1" applyProtection="1">
      <alignment horizontal="center" vertical="top"/>
    </xf>
    <xf numFmtId="0" fontId="6" fillId="0" borderId="13" xfId="0" applyFont="1" applyFill="1" applyBorder="1" applyAlignment="1" applyProtection="1">
      <alignment vertical="top"/>
    </xf>
    <xf numFmtId="1" fontId="6" fillId="5" borderId="14" xfId="0" applyNumberFormat="1" applyFont="1" applyFill="1" applyBorder="1" applyAlignment="1" applyProtection="1">
      <alignment horizontal="center" vertical="top"/>
    </xf>
    <xf numFmtId="165" fontId="6" fillId="5" borderId="15" xfId="0" applyNumberFormat="1" applyFont="1" applyFill="1" applyBorder="1" applyAlignment="1" applyProtection="1">
      <alignment horizontal="center" vertical="top"/>
    </xf>
    <xf numFmtId="0" fontId="6" fillId="5" borderId="13" xfId="0" applyFont="1" applyFill="1" applyBorder="1" applyAlignment="1" applyProtection="1">
      <alignment vertical="top"/>
    </xf>
    <xf numFmtId="165" fontId="6" fillId="0" borderId="13" xfId="0" applyNumberFormat="1" applyFont="1" applyFill="1" applyBorder="1" applyAlignment="1" applyProtection="1">
      <alignment horizontal="center" vertical="top"/>
    </xf>
    <xf numFmtId="0" fontId="6" fillId="0" borderId="31" xfId="0" applyFont="1" applyBorder="1" applyAlignment="1" applyProtection="1">
      <alignment vertical="top"/>
    </xf>
    <xf numFmtId="0" fontId="6" fillId="2" borderId="34" xfId="0" applyFont="1" applyFill="1" applyBorder="1" applyAlignment="1" applyProtection="1">
      <alignment horizontal="left" vertical="center"/>
    </xf>
    <xf numFmtId="165" fontId="8" fillId="2" borderId="35" xfId="0" applyNumberFormat="1" applyFont="1" applyFill="1" applyBorder="1" applyAlignment="1" applyProtection="1">
      <alignment horizontal="center" vertical="center"/>
    </xf>
    <xf numFmtId="0" fontId="6" fillId="2" borderId="33" xfId="0" applyFont="1" applyFill="1" applyBorder="1" applyAlignment="1" applyProtection="1">
      <alignment horizontal="left" vertical="center"/>
    </xf>
    <xf numFmtId="0" fontId="6" fillId="4" borderId="0" xfId="0" applyFont="1" applyFill="1" applyAlignment="1" applyProtection="1">
      <alignment horizontal="center" vertical="top"/>
    </xf>
    <xf numFmtId="0" fontId="6" fillId="0" borderId="0" xfId="0" applyFont="1" applyAlignment="1" applyProtection="1">
      <alignment horizontal="right" vertical="top" wrapText="1"/>
    </xf>
    <xf numFmtId="0" fontId="6" fillId="0" borderId="0" xfId="0" applyFont="1" applyAlignment="1" applyProtection="1">
      <alignment vertical="top" wrapText="1"/>
    </xf>
    <xf numFmtId="0" fontId="6" fillId="0" borderId="0" xfId="0" applyFont="1" applyFill="1" applyAlignment="1" applyProtection="1">
      <alignment horizontal="center" vertical="top"/>
    </xf>
    <xf numFmtId="0" fontId="6" fillId="4" borderId="0" xfId="0" applyFont="1" applyFill="1" applyAlignment="1" applyProtection="1">
      <alignment horizontal="right"/>
    </xf>
    <xf numFmtId="0" fontId="6" fillId="4" borderId="0" xfId="0" applyFont="1" applyFill="1" applyProtection="1"/>
    <xf numFmtId="0" fontId="6" fillId="0" borderId="0" xfId="0" applyFont="1" applyProtection="1"/>
    <xf numFmtId="0" fontId="11" fillId="2" borderId="3" xfId="0" applyFont="1" applyFill="1" applyBorder="1" applyAlignment="1">
      <alignment horizontal="center" readingOrder="2"/>
    </xf>
    <xf numFmtId="0" fontId="0" fillId="0" borderId="1" xfId="0" applyBorder="1" applyAlignment="1">
      <alignment horizontal="right" vertical="top" wrapText="1" readingOrder="2"/>
    </xf>
    <xf numFmtId="0" fontId="0" fillId="0" borderId="2" xfId="0" applyBorder="1" applyAlignment="1">
      <alignment horizontal="right" vertical="top" readingOrder="2"/>
    </xf>
    <xf numFmtId="0" fontId="0" fillId="3" borderId="2" xfId="0" applyFill="1" applyBorder="1" applyAlignment="1">
      <alignment horizontal="right" vertical="top" readingOrder="2"/>
    </xf>
    <xf numFmtId="0" fontId="0" fillId="0" borderId="0" xfId="0" applyAlignment="1">
      <alignment horizontal="right" vertical="top" readingOrder="2"/>
    </xf>
    <xf numFmtId="0" fontId="0" fillId="0" borderId="3" xfId="0" applyBorder="1" applyAlignment="1">
      <alignment horizontal="right" vertical="top" readingOrder="2"/>
    </xf>
    <xf numFmtId="0" fontId="0" fillId="3" borderId="3" xfId="0" applyFill="1" applyBorder="1" applyAlignment="1">
      <alignment horizontal="right" vertical="top" readingOrder="2"/>
    </xf>
    <xf numFmtId="0" fontId="0" fillId="0" borderId="1" xfId="0" applyBorder="1" applyAlignment="1">
      <alignment horizontal="right" vertical="top" readingOrder="2"/>
    </xf>
    <xf numFmtId="0" fontId="0" fillId="3" borderId="1" xfId="0" applyFill="1" applyBorder="1" applyAlignment="1">
      <alignment horizontal="right" vertical="top" readingOrder="2"/>
    </xf>
    <xf numFmtId="0" fontId="12" fillId="0" borderId="3" xfId="0" applyFont="1" applyBorder="1" applyAlignment="1">
      <alignment horizontal="justify" vertical="top" wrapText="1" readingOrder="2"/>
    </xf>
    <xf numFmtId="9" fontId="12" fillId="0" borderId="3" xfId="0" applyNumberFormat="1" applyFont="1" applyBorder="1" applyAlignment="1">
      <alignment horizontal="center" vertical="top" wrapText="1" readingOrder="2"/>
    </xf>
    <xf numFmtId="0" fontId="12" fillId="0" borderId="3" xfId="0" applyFont="1" applyBorder="1" applyAlignment="1">
      <alignment horizontal="center" vertical="top" wrapText="1" readingOrder="2"/>
    </xf>
    <xf numFmtId="0" fontId="12" fillId="0" borderId="0" xfId="0" applyFont="1"/>
    <xf numFmtId="9" fontId="13" fillId="0" borderId="0" xfId="0" applyNumberFormat="1" applyFont="1" applyAlignment="1">
      <alignment horizontal="center"/>
    </xf>
    <xf numFmtId="0" fontId="13" fillId="7" borderId="3" xfId="0" applyFont="1" applyFill="1" applyBorder="1" applyAlignment="1">
      <alignment horizontal="center" vertical="top" wrapText="1" readingOrder="2"/>
    </xf>
    <xf numFmtId="0" fontId="11" fillId="2" borderId="1" xfId="0" applyFont="1" applyFill="1" applyBorder="1" applyAlignment="1">
      <alignment horizontal="center" readingOrder="2"/>
    </xf>
    <xf numFmtId="0" fontId="14" fillId="0" borderId="3" xfId="0" applyFont="1" applyBorder="1" applyAlignment="1">
      <alignment horizontal="right" vertical="center" wrapText="1" readingOrder="2"/>
    </xf>
    <xf numFmtId="0" fontId="0" fillId="0" borderId="3" xfId="0" applyFont="1" applyFill="1" applyBorder="1" applyAlignment="1">
      <alignment horizontal="right" vertical="top" readingOrder="2"/>
    </xf>
    <xf numFmtId="0" fontId="14" fillId="0" borderId="3" xfId="0" applyFont="1" applyBorder="1" applyAlignment="1">
      <alignment vertical="center" wrapText="1" readingOrder="2"/>
    </xf>
    <xf numFmtId="0" fontId="14" fillId="0" borderId="3" xfId="0" applyFont="1" applyBorder="1" applyAlignment="1">
      <alignment horizontal="right" vertical="top" wrapText="1" readingOrder="2"/>
    </xf>
    <xf numFmtId="0" fontId="14" fillId="0" borderId="3" xfId="0" applyFont="1" applyBorder="1" applyAlignment="1">
      <alignment vertical="top" wrapText="1" readingOrder="2"/>
    </xf>
    <xf numFmtId="0" fontId="0" fillId="0" borderId="0" xfId="0" applyAlignment="1">
      <alignment vertical="top" readingOrder="2"/>
    </xf>
    <xf numFmtId="0" fontId="11" fillId="9" borderId="3" xfId="2" applyFont="1" applyFill="1" applyBorder="1" applyAlignment="1">
      <alignment horizontal="center"/>
    </xf>
    <xf numFmtId="0" fontId="14" fillId="0" borderId="0" xfId="2"/>
    <xf numFmtId="0" fontId="11" fillId="5" borderId="3" xfId="2" applyFont="1" applyFill="1" applyBorder="1" applyAlignment="1">
      <alignment horizontal="center"/>
    </xf>
    <xf numFmtId="0" fontId="11" fillId="10" borderId="3" xfId="2" applyFont="1" applyFill="1" applyBorder="1" applyAlignment="1">
      <alignment horizontal="center"/>
    </xf>
    <xf numFmtId="0" fontId="14" fillId="0" borderId="0" xfId="2" applyAlignment="1">
      <alignment horizontal="center"/>
    </xf>
    <xf numFmtId="0" fontId="11" fillId="11" borderId="2" xfId="2" applyFont="1" applyFill="1" applyBorder="1" applyAlignment="1">
      <alignment horizontal="center"/>
    </xf>
    <xf numFmtId="0" fontId="11" fillId="11" borderId="3" xfId="2" applyFont="1" applyFill="1" applyBorder="1" applyAlignment="1">
      <alignment horizontal="center"/>
    </xf>
    <xf numFmtId="0" fontId="11" fillId="2" borderId="3" xfId="2" applyFont="1" applyFill="1" applyBorder="1" applyAlignment="1">
      <alignment horizontal="center"/>
    </xf>
    <xf numFmtId="0" fontId="14" fillId="0" borderId="49" xfId="2" applyFont="1" applyBorder="1" applyAlignment="1">
      <alignment horizontal="right" readingOrder="2"/>
    </xf>
    <xf numFmtId="0" fontId="14" fillId="0" borderId="49" xfId="2" applyBorder="1"/>
    <xf numFmtId="0" fontId="14" fillId="0" borderId="40" xfId="2" applyBorder="1"/>
    <xf numFmtId="0" fontId="14" fillId="0" borderId="40" xfId="2" applyFont="1" applyBorder="1"/>
    <xf numFmtId="0" fontId="14" fillId="0" borderId="50" xfId="2" applyBorder="1"/>
    <xf numFmtId="0" fontId="11" fillId="2" borderId="3" xfId="7" applyFont="1" applyFill="1" applyBorder="1" applyAlignment="1">
      <alignment horizontal="center"/>
    </xf>
    <xf numFmtId="0" fontId="14" fillId="0" borderId="0" xfId="7" applyAlignment="1">
      <alignment readingOrder="2"/>
    </xf>
    <xf numFmtId="0" fontId="14" fillId="0" borderId="3" xfId="7" applyBorder="1" applyAlignment="1">
      <alignment readingOrder="2"/>
    </xf>
    <xf numFmtId="0" fontId="11" fillId="2" borderId="3" xfId="7" applyFont="1" applyFill="1" applyBorder="1" applyAlignment="1"/>
    <xf numFmtId="0" fontId="14" fillId="0" borderId="3" xfId="0" applyFont="1" applyBorder="1" applyAlignment="1">
      <alignment horizontal="center" vertical="center" wrapText="1" readingOrder="2"/>
    </xf>
    <xf numFmtId="3" fontId="14" fillId="0" borderId="3" xfId="0" applyNumberFormat="1" applyFont="1" applyBorder="1" applyAlignment="1">
      <alignment vertical="center" wrapText="1" readingOrder="2"/>
    </xf>
    <xf numFmtId="0" fontId="11" fillId="2" borderId="1" xfId="7" applyFont="1" applyFill="1" applyBorder="1" applyAlignment="1">
      <alignment horizontal="center"/>
    </xf>
    <xf numFmtId="0" fontId="14" fillId="0" borderId="3" xfId="7" applyBorder="1"/>
    <xf numFmtId="0" fontId="14" fillId="0" borderId="3" xfId="7" applyBorder="1" applyAlignment="1">
      <alignment horizontal="center"/>
    </xf>
    <xf numFmtId="0" fontId="21" fillId="0" borderId="0" xfId="2" applyFont="1" applyBorder="1" applyAlignment="1" applyProtection="1">
      <alignment wrapText="1" readingOrder="2"/>
    </xf>
    <xf numFmtId="0" fontId="21" fillId="0" borderId="0" xfId="2" applyFont="1" applyBorder="1" applyAlignment="1">
      <alignment wrapText="1" readingOrder="2"/>
    </xf>
    <xf numFmtId="0" fontId="22" fillId="0" borderId="0" xfId="2" applyFont="1" applyBorder="1" applyAlignment="1" applyProtection="1">
      <alignment wrapText="1" readingOrder="2"/>
    </xf>
    <xf numFmtId="0" fontId="22" fillId="9" borderId="36" xfId="2" applyFont="1" applyFill="1" applyBorder="1" applyAlignment="1" applyProtection="1">
      <alignment horizontal="center" wrapText="1" readingOrder="2"/>
    </xf>
    <xf numFmtId="0" fontId="22" fillId="9" borderId="51" xfId="2" applyFont="1" applyFill="1" applyBorder="1" applyAlignment="1" applyProtection="1">
      <alignment horizontal="center" wrapText="1" readingOrder="2"/>
    </xf>
    <xf numFmtId="2" fontId="22" fillId="9" borderId="53" xfId="2" applyNumberFormat="1" applyFont="1" applyFill="1" applyBorder="1" applyAlignment="1" applyProtection="1">
      <alignment horizontal="center" wrapText="1" readingOrder="2"/>
    </xf>
    <xf numFmtId="2" fontId="22" fillId="9" borderId="54" xfId="2" applyNumberFormat="1" applyFont="1" applyFill="1" applyBorder="1" applyAlignment="1" applyProtection="1">
      <alignment horizontal="center" wrapText="1" readingOrder="2"/>
    </xf>
    <xf numFmtId="0" fontId="22" fillId="0" borderId="0" xfId="2" applyFont="1" applyBorder="1" applyAlignment="1">
      <alignment wrapText="1" readingOrder="2"/>
    </xf>
    <xf numFmtId="0" fontId="22" fillId="0" borderId="0" xfId="2" applyFont="1" applyBorder="1" applyAlignment="1" applyProtection="1">
      <alignment horizontal="center" wrapText="1" readingOrder="2"/>
    </xf>
    <xf numFmtId="2" fontId="22" fillId="0" borderId="0" xfId="2" applyNumberFormat="1" applyFont="1" applyBorder="1" applyAlignment="1" applyProtection="1">
      <alignment horizontal="center" wrapText="1" readingOrder="2"/>
    </xf>
    <xf numFmtId="0" fontId="21" fillId="0" borderId="0" xfId="2" applyFont="1" applyAlignment="1" applyProtection="1">
      <alignment wrapText="1" readingOrder="2"/>
    </xf>
    <xf numFmtId="0" fontId="21" fillId="0" borderId="0" xfId="2" applyFont="1" applyAlignment="1">
      <alignment wrapText="1" readingOrder="2"/>
    </xf>
    <xf numFmtId="0" fontId="21" fillId="0" borderId="0" xfId="2" applyFont="1" applyAlignment="1" applyProtection="1">
      <alignment horizontal="right" vertical="top" wrapText="1" readingOrder="2"/>
    </xf>
    <xf numFmtId="0" fontId="23" fillId="0" borderId="3" xfId="2" applyFont="1" applyBorder="1" applyAlignment="1" applyProtection="1">
      <alignment horizontal="right" vertical="top" wrapText="1" readingOrder="2"/>
    </xf>
    <xf numFmtId="0" fontId="21" fillId="0" borderId="0" xfId="2" applyFont="1" applyAlignment="1">
      <alignment horizontal="right" vertical="top" wrapText="1" readingOrder="2"/>
    </xf>
    <xf numFmtId="0" fontId="21" fillId="0" borderId="0" xfId="2" applyFont="1" applyFill="1" applyBorder="1" applyAlignment="1" applyProtection="1">
      <alignment wrapText="1" readingOrder="2"/>
    </xf>
    <xf numFmtId="0" fontId="21" fillId="0" borderId="0" xfId="2" applyFont="1" applyFill="1" applyBorder="1" applyAlignment="1">
      <alignment wrapText="1" readingOrder="2"/>
    </xf>
    <xf numFmtId="0" fontId="22" fillId="0" borderId="0" xfId="2" applyFont="1" applyFill="1" applyBorder="1" applyAlignment="1" applyProtection="1">
      <alignment horizontal="left" wrapText="1" readingOrder="2"/>
    </xf>
    <xf numFmtId="2" fontId="21" fillId="0" borderId="0" xfId="2" applyNumberFormat="1" applyFont="1" applyFill="1" applyBorder="1" applyAlignment="1" applyProtection="1">
      <alignment horizontal="center" wrapText="1" readingOrder="2"/>
    </xf>
    <xf numFmtId="0" fontId="22" fillId="0" borderId="3" xfId="2" applyFont="1" applyBorder="1" applyAlignment="1" applyProtection="1">
      <alignment horizontal="center" wrapText="1" readingOrder="2"/>
    </xf>
    <xf numFmtId="0" fontId="22" fillId="0" borderId="2" xfId="2" applyFont="1" applyFill="1" applyBorder="1" applyAlignment="1" applyProtection="1">
      <alignment horizontal="center" wrapText="1" readingOrder="2"/>
    </xf>
    <xf numFmtId="0" fontId="22" fillId="0" borderId="2" xfId="2" applyFont="1" applyBorder="1" applyAlignment="1" applyProtection="1">
      <alignment horizontal="center" wrapText="1" readingOrder="2"/>
    </xf>
    <xf numFmtId="2" fontId="22" fillId="0" borderId="3" xfId="2" applyNumberFormat="1" applyFont="1" applyBorder="1" applyAlignment="1" applyProtection="1">
      <alignment horizontal="center" wrapText="1" readingOrder="2"/>
    </xf>
    <xf numFmtId="0" fontId="21" fillId="0" borderId="3" xfId="2" applyFont="1" applyFill="1" applyBorder="1" applyAlignment="1" applyProtection="1">
      <alignment vertical="center" wrapText="1" readingOrder="2"/>
    </xf>
    <xf numFmtId="166" fontId="21" fillId="0" borderId="3" xfId="2" applyNumberFormat="1" applyFont="1" applyFill="1" applyBorder="1" applyAlignment="1" applyProtection="1">
      <alignment vertical="center" wrapText="1" readingOrder="2"/>
    </xf>
    <xf numFmtId="0" fontId="22" fillId="0" borderId="38" xfId="2" applyFont="1" applyBorder="1" applyAlignment="1" applyProtection="1">
      <alignment vertical="center" wrapText="1" readingOrder="2"/>
    </xf>
    <xf numFmtId="0" fontId="21" fillId="0" borderId="38" xfId="2" applyFont="1" applyBorder="1" applyAlignment="1" applyProtection="1">
      <alignment horizontal="right" vertical="center" readingOrder="2"/>
    </xf>
    <xf numFmtId="0" fontId="22" fillId="0" borderId="38" xfId="2" applyFont="1" applyBorder="1" applyAlignment="1" applyProtection="1">
      <alignment horizontal="right" vertical="center" readingOrder="2"/>
    </xf>
    <xf numFmtId="0" fontId="21" fillId="0" borderId="38" xfId="2" applyFont="1" applyBorder="1" applyAlignment="1" applyProtection="1">
      <alignment horizontal="right" readingOrder="2"/>
    </xf>
    <xf numFmtId="0" fontId="22" fillId="0" borderId="0" xfId="2" applyFont="1" applyBorder="1" applyAlignment="1" applyProtection="1">
      <alignment horizontal="right" wrapText="1" readingOrder="2"/>
    </xf>
    <xf numFmtId="2" fontId="21" fillId="0" borderId="0" xfId="2" applyNumberFormat="1" applyFont="1" applyBorder="1" applyAlignment="1" applyProtection="1">
      <alignment horizontal="center" wrapText="1" readingOrder="2"/>
    </xf>
    <xf numFmtId="2" fontId="22" fillId="5" borderId="30" xfId="2" applyNumberFormat="1" applyFont="1" applyFill="1" applyBorder="1" applyAlignment="1" applyProtection="1">
      <alignment horizontal="center" wrapText="1" readingOrder="2"/>
    </xf>
    <xf numFmtId="1" fontId="21" fillId="12" borderId="3" xfId="2" applyNumberFormat="1" applyFont="1" applyFill="1" applyBorder="1" applyAlignment="1" applyProtection="1">
      <alignment horizontal="center" wrapText="1" readingOrder="2"/>
      <protection locked="0"/>
    </xf>
    <xf numFmtId="0" fontId="21" fillId="12" borderId="3" xfId="2" applyFont="1" applyFill="1" applyBorder="1" applyAlignment="1" applyProtection="1">
      <alignment horizontal="center" wrapText="1" readingOrder="2"/>
      <protection locked="0"/>
    </xf>
    <xf numFmtId="166" fontId="21" fillId="0" borderId="3" xfId="2" applyNumberFormat="1" applyFont="1" applyBorder="1" applyAlignment="1" applyProtection="1">
      <alignment horizontal="right" vertical="center" wrapText="1" readingOrder="2"/>
    </xf>
    <xf numFmtId="1" fontId="21" fillId="10" borderId="3" xfId="2" applyNumberFormat="1" applyFont="1" applyFill="1" applyBorder="1" applyAlignment="1" applyProtection="1">
      <alignment horizontal="right" wrapText="1" readingOrder="2"/>
      <protection locked="0"/>
    </xf>
    <xf numFmtId="0" fontId="21" fillId="0" borderId="39" xfId="2" applyFont="1" applyBorder="1" applyAlignment="1" applyProtection="1">
      <alignment wrapText="1" readingOrder="2"/>
    </xf>
    <xf numFmtId="2" fontId="21" fillId="0" borderId="0" xfId="2" applyNumberFormat="1" applyFont="1" applyAlignment="1" applyProtection="1">
      <alignment wrapText="1" readingOrder="2"/>
    </xf>
    <xf numFmtId="2" fontId="21" fillId="0" borderId="0" xfId="2" applyNumberFormat="1" applyFont="1" applyAlignment="1">
      <alignment wrapText="1" readingOrder="2"/>
    </xf>
    <xf numFmtId="2" fontId="21" fillId="0" borderId="0" xfId="2" applyNumberFormat="1" applyFont="1" applyFill="1" applyBorder="1" applyAlignment="1">
      <alignment wrapText="1" readingOrder="2"/>
    </xf>
    <xf numFmtId="0" fontId="19" fillId="0" borderId="0" xfId="2" applyFont="1" applyFill="1" applyBorder="1" applyAlignment="1" applyProtection="1">
      <alignment wrapText="1" readingOrder="2"/>
    </xf>
    <xf numFmtId="0" fontId="19" fillId="0" borderId="0" xfId="2" applyFont="1" applyFill="1" applyBorder="1" applyAlignment="1">
      <alignment wrapText="1" readingOrder="2"/>
    </xf>
    <xf numFmtId="0" fontId="21" fillId="12" borderId="3" xfId="2" applyFont="1" applyFill="1" applyBorder="1" applyAlignment="1" applyProtection="1">
      <alignment wrapText="1" readingOrder="2"/>
      <protection locked="0"/>
    </xf>
    <xf numFmtId="2" fontId="21" fillId="12" borderId="3" xfId="2" applyNumberFormat="1" applyFont="1" applyFill="1" applyBorder="1" applyAlignment="1" applyProtection="1">
      <alignment horizontal="center" wrapText="1" readingOrder="2"/>
      <protection locked="0"/>
    </xf>
    <xf numFmtId="0" fontId="21" fillId="0" borderId="3" xfId="2" applyFont="1" applyBorder="1" applyAlignment="1" applyProtection="1">
      <alignment vertical="center" wrapText="1" readingOrder="2"/>
    </xf>
    <xf numFmtId="0" fontId="21" fillId="12" borderId="3" xfId="2" applyNumberFormat="1" applyFont="1" applyFill="1" applyBorder="1" applyAlignment="1" applyProtection="1">
      <alignment horizontal="center" vertical="center" readingOrder="2"/>
      <protection locked="0"/>
    </xf>
    <xf numFmtId="2" fontId="21" fillId="12" borderId="3" xfId="2" applyNumberFormat="1" applyFont="1" applyFill="1" applyBorder="1" applyAlignment="1" applyProtection="1">
      <alignment horizontal="center" vertical="center" wrapText="1" readingOrder="2"/>
      <protection locked="0"/>
    </xf>
    <xf numFmtId="2" fontId="21" fillId="0" borderId="3" xfId="2" applyNumberFormat="1" applyFont="1" applyBorder="1" applyAlignment="1" applyProtection="1">
      <alignment horizontal="center" wrapText="1" readingOrder="2"/>
    </xf>
    <xf numFmtId="0" fontId="21" fillId="0" borderId="39" xfId="2" applyFont="1" applyBorder="1" applyAlignment="1" applyProtection="1">
      <alignment vertical="center" wrapText="1" readingOrder="2"/>
    </xf>
    <xf numFmtId="2" fontId="21" fillId="0" borderId="3" xfId="2" applyNumberFormat="1" applyFont="1" applyFill="1" applyBorder="1" applyAlignment="1" applyProtection="1">
      <alignment horizontal="center" vertical="center" readingOrder="2"/>
    </xf>
    <xf numFmtId="2" fontId="21" fillId="0" borderId="3" xfId="2" applyNumberFormat="1" applyFont="1" applyFill="1" applyBorder="1" applyAlignment="1" applyProtection="1">
      <alignment horizontal="center" readingOrder="2"/>
    </xf>
    <xf numFmtId="0" fontId="21" fillId="0" borderId="3" xfId="2" applyFont="1" applyBorder="1" applyAlignment="1" applyProtection="1">
      <alignment horizontal="right" wrapText="1" readingOrder="2"/>
    </xf>
    <xf numFmtId="0" fontId="21" fillId="0" borderId="38" xfId="2" applyFont="1" applyFill="1" applyBorder="1" applyAlignment="1" applyProtection="1">
      <alignment horizontal="right" readingOrder="2"/>
    </xf>
    <xf numFmtId="0" fontId="21" fillId="0" borderId="38" xfId="2" applyFont="1" applyFill="1" applyBorder="1" applyAlignment="1" applyProtection="1">
      <alignment readingOrder="2"/>
    </xf>
    <xf numFmtId="0" fontId="21" fillId="0" borderId="38" xfId="2" applyFont="1" applyFill="1" applyBorder="1" applyAlignment="1" applyProtection="1">
      <alignment wrapText="1" readingOrder="2"/>
    </xf>
    <xf numFmtId="0" fontId="21" fillId="0" borderId="30" xfId="2" applyFont="1" applyFill="1" applyBorder="1" applyAlignment="1" applyProtection="1">
      <alignment wrapText="1" readingOrder="2"/>
    </xf>
    <xf numFmtId="2" fontId="21" fillId="0" borderId="3" xfId="2" applyNumberFormat="1" applyFont="1" applyFill="1" applyBorder="1" applyAlignment="1" applyProtection="1">
      <alignment horizontal="center" wrapText="1" readingOrder="2"/>
    </xf>
    <xf numFmtId="0" fontId="21" fillId="12" borderId="39" xfId="2" applyFont="1" applyFill="1" applyBorder="1" applyAlignment="1" applyProtection="1">
      <alignment wrapText="1" readingOrder="2"/>
      <protection locked="0"/>
    </xf>
    <xf numFmtId="0" fontId="22" fillId="0" borderId="0" xfId="2" applyFont="1" applyBorder="1" applyAlignment="1" applyProtection="1">
      <alignment horizontal="right" vertical="top" wrapText="1" readingOrder="2"/>
    </xf>
    <xf numFmtId="0" fontId="21" fillId="0" borderId="44" xfId="2" applyFont="1" applyFill="1" applyBorder="1" applyAlignment="1" applyProtection="1">
      <alignment wrapText="1" readingOrder="2"/>
      <protection locked="0"/>
    </xf>
    <xf numFmtId="0" fontId="21" fillId="0" borderId="44" xfId="2" applyFont="1" applyFill="1" applyBorder="1" applyAlignment="1" applyProtection="1">
      <alignment horizontal="center" wrapText="1" readingOrder="2"/>
      <protection locked="0"/>
    </xf>
    <xf numFmtId="2" fontId="21" fillId="0" borderId="44" xfId="2" applyNumberFormat="1" applyFont="1" applyFill="1" applyBorder="1" applyAlignment="1" applyProtection="1">
      <alignment horizontal="center" wrapText="1" readingOrder="2"/>
      <protection locked="0"/>
    </xf>
    <xf numFmtId="0" fontId="21" fillId="0" borderId="3" xfId="2" applyFont="1" applyBorder="1" applyAlignment="1" applyProtection="1">
      <alignment wrapText="1" readingOrder="2"/>
    </xf>
    <xf numFmtId="0" fontId="22" fillId="13" borderId="39" xfId="2" applyFont="1" applyFill="1" applyBorder="1" applyAlignment="1" applyProtection="1">
      <alignment vertical="center" wrapText="1" readingOrder="2"/>
    </xf>
    <xf numFmtId="0" fontId="21" fillId="13" borderId="38" xfId="2" applyFont="1" applyFill="1" applyBorder="1" applyAlignment="1" applyProtection="1">
      <alignment horizontal="right" vertical="center" readingOrder="2"/>
    </xf>
    <xf numFmtId="0" fontId="22" fillId="13" borderId="38" xfId="2" applyFont="1" applyFill="1" applyBorder="1" applyAlignment="1" applyProtection="1">
      <alignment horizontal="right" vertical="center" readingOrder="2"/>
    </xf>
    <xf numFmtId="0" fontId="1" fillId="0" borderId="0" xfId="8"/>
    <xf numFmtId="0" fontId="1" fillId="15" borderId="0" xfId="8" applyFill="1" applyBorder="1" applyAlignment="1" applyProtection="1">
      <alignment vertical="center"/>
    </xf>
    <xf numFmtId="0" fontId="27" fillId="0" borderId="0" xfId="8" applyFont="1" applyAlignment="1">
      <alignment vertical="top" wrapText="1" readingOrder="2"/>
    </xf>
    <xf numFmtId="0" fontId="11" fillId="0" borderId="0" xfId="8" applyFont="1" applyAlignment="1">
      <alignment horizontal="right" vertical="top" indent="1"/>
    </xf>
    <xf numFmtId="0" fontId="28" fillId="0" borderId="0" xfId="8" applyFont="1" applyAlignment="1">
      <alignment horizontal="right" vertical="top" wrapText="1" indent="1" readingOrder="2"/>
    </xf>
    <xf numFmtId="0" fontId="31" fillId="0" borderId="0" xfId="5" applyFont="1" applyFill="1" applyBorder="1" applyAlignment="1" applyProtection="1">
      <alignment horizontal="right" vertical="center"/>
    </xf>
    <xf numFmtId="0" fontId="1" fillId="0" borderId="0" xfId="8" applyFill="1" applyBorder="1" applyAlignment="1" applyProtection="1">
      <alignment vertical="center"/>
    </xf>
    <xf numFmtId="0" fontId="1" fillId="0" borderId="0" xfId="8" applyFill="1"/>
    <xf numFmtId="0" fontId="32" fillId="0" borderId="0" xfId="8" applyFont="1" applyAlignment="1">
      <alignment vertical="center" readingOrder="2"/>
    </xf>
    <xf numFmtId="0" fontId="33" fillId="0" borderId="0" xfId="9" applyFont="1" applyAlignment="1">
      <alignment horizontal="right"/>
    </xf>
    <xf numFmtId="0" fontId="16" fillId="0" borderId="0" xfId="5" applyAlignment="1" applyProtection="1">
      <alignment horizontal="center"/>
    </xf>
    <xf numFmtId="0" fontId="1" fillId="0" borderId="0" xfId="8" applyAlignment="1">
      <alignment horizontal="center"/>
    </xf>
    <xf numFmtId="0" fontId="11" fillId="0" borderId="0" xfId="5" applyFont="1" applyAlignment="1" applyProtection="1">
      <alignment horizontal="center"/>
    </xf>
    <xf numFmtId="0" fontId="22" fillId="0" borderId="0" xfId="8" applyFont="1" applyAlignment="1">
      <alignment horizontal="center"/>
    </xf>
    <xf numFmtId="0" fontId="26" fillId="14" borderId="0" xfId="8" applyFont="1" applyFill="1" applyBorder="1" applyAlignment="1">
      <alignment horizontal="center" vertical="center"/>
    </xf>
    <xf numFmtId="0" fontId="29" fillId="0" borderId="0" xfId="8" applyFont="1" applyAlignment="1">
      <alignment horizontal="center"/>
    </xf>
    <xf numFmtId="0" fontId="25" fillId="0" borderId="47" xfId="0" applyFont="1" applyBorder="1" applyAlignment="1">
      <alignment horizontal="center" vertical="center" readingOrder="2"/>
    </xf>
    <xf numFmtId="0" fontId="11" fillId="2" borderId="3" xfId="0" applyFont="1" applyFill="1" applyBorder="1" applyAlignment="1">
      <alignment horizontal="center" vertical="top" wrapText="1" readingOrder="2"/>
    </xf>
    <xf numFmtId="0" fontId="3" fillId="6" borderId="39" xfId="0" applyFont="1" applyFill="1" applyBorder="1" applyAlignment="1">
      <alignment horizontal="right" readingOrder="2"/>
    </xf>
    <xf numFmtId="0" fontId="3" fillId="6" borderId="38" xfId="0" applyFont="1" applyFill="1" applyBorder="1" applyAlignment="1">
      <alignment horizontal="right" readingOrder="2"/>
    </xf>
    <xf numFmtId="0" fontId="3" fillId="6" borderId="30" xfId="0" applyFont="1" applyFill="1" applyBorder="1" applyAlignment="1">
      <alignment horizontal="right" readingOrder="2"/>
    </xf>
    <xf numFmtId="0" fontId="3" fillId="6" borderId="3" xfId="0" applyFont="1" applyFill="1" applyBorder="1" applyAlignment="1">
      <alignment horizontal="right" vertical="top" readingOrder="2"/>
    </xf>
    <xf numFmtId="0" fontId="11" fillId="2" borderId="1" xfId="0" applyFont="1" applyFill="1" applyBorder="1" applyAlignment="1">
      <alignment horizontal="center" vertical="top" wrapText="1" readingOrder="2"/>
    </xf>
    <xf numFmtId="0" fontId="8" fillId="5" borderId="8" xfId="0" applyFont="1" applyFill="1" applyBorder="1" applyAlignment="1" applyProtection="1">
      <alignment horizontal="right" vertical="top" wrapText="1"/>
    </xf>
    <xf numFmtId="0" fontId="8" fillId="5" borderId="9" xfId="0" applyFont="1" applyFill="1" applyBorder="1" applyAlignment="1" applyProtection="1">
      <alignment horizontal="right" vertical="top" wrapText="1"/>
    </xf>
    <xf numFmtId="0" fontId="7" fillId="4" borderId="0" xfId="0" applyFont="1" applyFill="1" applyAlignment="1" applyProtection="1">
      <alignment horizontal="center" vertical="top" wrapText="1"/>
    </xf>
    <xf numFmtId="0" fontId="6" fillId="4" borderId="0" xfId="0" applyFont="1" applyFill="1" applyAlignment="1" applyProtection="1">
      <alignment horizontal="left" vertical="top" wrapText="1"/>
    </xf>
    <xf numFmtId="164" fontId="6" fillId="4" borderId="0" xfId="0" applyNumberFormat="1" applyFont="1" applyFill="1" applyAlignment="1" applyProtection="1">
      <alignment horizontal="center" vertical="top" wrapText="1"/>
    </xf>
    <xf numFmtId="0" fontId="8" fillId="2" borderId="4" xfId="0" applyFont="1" applyFill="1" applyBorder="1" applyAlignment="1" applyProtection="1">
      <alignment horizontal="right" vertical="top" wrapText="1"/>
    </xf>
    <xf numFmtId="0" fontId="8" fillId="2" borderId="5" xfId="0" applyFont="1" applyFill="1" applyBorder="1" applyAlignment="1" applyProtection="1">
      <alignment horizontal="right" vertical="top" wrapText="1"/>
    </xf>
    <xf numFmtId="0" fontId="6" fillId="0" borderId="25" xfId="0" applyFont="1" applyBorder="1" applyAlignment="1" applyProtection="1">
      <alignment horizontal="right" vertical="top" wrapText="1"/>
    </xf>
    <xf numFmtId="0" fontId="6" fillId="0" borderId="26" xfId="0" applyFont="1" applyBorder="1" applyAlignment="1" applyProtection="1">
      <alignment horizontal="right" vertical="top" wrapText="1"/>
    </xf>
    <xf numFmtId="0" fontId="8" fillId="0" borderId="12" xfId="0" applyFont="1" applyBorder="1" applyAlignment="1" applyProtection="1">
      <alignment horizontal="right" vertical="top" wrapText="1"/>
    </xf>
    <xf numFmtId="0" fontId="8" fillId="0" borderId="13" xfId="0" applyFont="1" applyBorder="1" applyAlignment="1" applyProtection="1">
      <alignment horizontal="right" vertical="top" wrapText="1"/>
    </xf>
    <xf numFmtId="0" fontId="6" fillId="0" borderId="16" xfId="0" applyFont="1" applyBorder="1" applyAlignment="1" applyProtection="1">
      <alignment horizontal="right" vertical="top" wrapText="1"/>
    </xf>
    <xf numFmtId="0" fontId="6" fillId="0" borderId="17" xfId="0" applyFont="1" applyBorder="1" applyAlignment="1" applyProtection="1">
      <alignment horizontal="right" vertical="top" wrapText="1"/>
    </xf>
    <xf numFmtId="0" fontId="6" fillId="0" borderId="21" xfId="0" applyFont="1" applyBorder="1" applyAlignment="1" applyProtection="1">
      <alignment horizontal="right" vertical="top" wrapText="1"/>
    </xf>
    <xf numFmtId="0" fontId="6" fillId="0" borderId="22" xfId="0" applyFont="1" applyBorder="1" applyAlignment="1" applyProtection="1">
      <alignment horizontal="right" vertical="top" wrapText="1"/>
    </xf>
    <xf numFmtId="0" fontId="8" fillId="0" borderId="12" xfId="0" applyFont="1" applyFill="1" applyBorder="1" applyAlignment="1" applyProtection="1">
      <alignment horizontal="right" vertical="top" wrapText="1"/>
    </xf>
    <xf numFmtId="0" fontId="8" fillId="0" borderId="13" xfId="0" applyFont="1" applyFill="1" applyBorder="1" applyAlignment="1" applyProtection="1">
      <alignment horizontal="right" vertical="top" wrapText="1"/>
    </xf>
    <xf numFmtId="0" fontId="8" fillId="5" borderId="12" xfId="0" applyFont="1" applyFill="1" applyBorder="1" applyAlignment="1" applyProtection="1">
      <alignment horizontal="right" vertical="top" wrapText="1"/>
    </xf>
    <xf numFmtId="0" fontId="8" fillId="5" borderId="13" xfId="0" applyFont="1" applyFill="1" applyBorder="1" applyAlignment="1" applyProtection="1">
      <alignment horizontal="right" vertical="top" wrapText="1"/>
    </xf>
    <xf numFmtId="0" fontId="9" fillId="2" borderId="32" xfId="0" applyFont="1" applyFill="1" applyBorder="1" applyAlignment="1" applyProtection="1">
      <alignment horizontal="left" vertical="center" wrapText="1"/>
    </xf>
    <xf numFmtId="0" fontId="9" fillId="2" borderId="33" xfId="0" applyFont="1" applyFill="1" applyBorder="1" applyAlignment="1" applyProtection="1">
      <alignment horizontal="left" vertical="center" wrapText="1"/>
    </xf>
    <xf numFmtId="0" fontId="8" fillId="0" borderId="30" xfId="0" applyFont="1" applyBorder="1" applyAlignment="1" applyProtection="1">
      <alignment horizontal="right" vertical="top" wrapText="1"/>
    </xf>
    <xf numFmtId="0" fontId="18" fillId="8" borderId="1" xfId="2" applyFont="1" applyFill="1" applyBorder="1" applyAlignment="1">
      <alignment horizontal="center" vertical="center"/>
    </xf>
    <xf numFmtId="0" fontId="18" fillId="8" borderId="41" xfId="2" applyFont="1" applyFill="1" applyBorder="1" applyAlignment="1">
      <alignment horizontal="center" vertical="center"/>
    </xf>
    <xf numFmtId="0" fontId="18" fillId="8" borderId="2" xfId="2" applyFont="1" applyFill="1" applyBorder="1" applyAlignment="1">
      <alignment horizontal="center" vertical="center"/>
    </xf>
    <xf numFmtId="0" fontId="11" fillId="9" borderId="3" xfId="2" applyFont="1" applyFill="1" applyBorder="1" applyAlignment="1">
      <alignment horizontal="center"/>
    </xf>
    <xf numFmtId="0" fontId="25" fillId="0" borderId="47" xfId="2" applyFont="1" applyBorder="1" applyAlignment="1">
      <alignment horizontal="center" vertical="center"/>
    </xf>
    <xf numFmtId="0" fontId="11" fillId="2" borderId="43" xfId="2" applyFont="1" applyFill="1" applyBorder="1" applyAlignment="1">
      <alignment horizontal="center" vertical="center"/>
    </xf>
    <xf numFmtId="0" fontId="11" fillId="2" borderId="44" xfId="2" applyFont="1" applyFill="1" applyBorder="1" applyAlignment="1">
      <alignment horizontal="center" vertical="center"/>
    </xf>
    <xf numFmtId="0" fontId="11" fillId="2" borderId="37" xfId="2" applyFont="1" applyFill="1" applyBorder="1" applyAlignment="1">
      <alignment horizontal="center" vertical="center"/>
    </xf>
    <xf numFmtId="0" fontId="11" fillId="2" borderId="42" xfId="2" applyFont="1" applyFill="1" applyBorder="1" applyAlignment="1">
      <alignment horizontal="center" vertical="center"/>
    </xf>
    <xf numFmtId="0" fontId="11" fillId="2" borderId="0" xfId="2" applyFont="1" applyFill="1" applyBorder="1" applyAlignment="1">
      <alignment horizontal="center" vertical="center"/>
    </xf>
    <xf numFmtId="0" fontId="11" fillId="2" borderId="45" xfId="2" applyFont="1" applyFill="1" applyBorder="1" applyAlignment="1">
      <alignment horizontal="center" vertical="center"/>
    </xf>
    <xf numFmtId="0" fontId="11" fillId="2" borderId="46" xfId="2" applyFont="1" applyFill="1" applyBorder="1" applyAlignment="1">
      <alignment horizontal="center" vertical="center"/>
    </xf>
    <xf numFmtId="0" fontId="11" fillId="2" borderId="47" xfId="2" applyFont="1" applyFill="1" applyBorder="1" applyAlignment="1">
      <alignment horizontal="center" vertical="center"/>
    </xf>
    <xf numFmtId="0" fontId="11" fillId="2" borderId="48" xfId="2" applyFont="1" applyFill="1" applyBorder="1" applyAlignment="1">
      <alignment horizontal="center" vertical="center"/>
    </xf>
    <xf numFmtId="0" fontId="11" fillId="5" borderId="3" xfId="2" applyFont="1" applyFill="1" applyBorder="1" applyAlignment="1">
      <alignment horizontal="center"/>
    </xf>
    <xf numFmtId="0" fontId="11" fillId="10" borderId="3" xfId="2" applyFont="1" applyFill="1" applyBorder="1" applyAlignment="1">
      <alignment horizontal="center"/>
    </xf>
    <xf numFmtId="0" fontId="25" fillId="0" borderId="47" xfId="7" applyFont="1" applyBorder="1" applyAlignment="1">
      <alignment horizontal="center" vertical="center" readingOrder="2"/>
    </xf>
    <xf numFmtId="0" fontId="22" fillId="5" borderId="38" xfId="2" applyFont="1" applyFill="1" applyBorder="1" applyAlignment="1" applyProtection="1">
      <alignment horizontal="right" wrapText="1" readingOrder="2"/>
    </xf>
    <xf numFmtId="0" fontId="21" fillId="10" borderId="3" xfId="2" applyFont="1" applyFill="1" applyBorder="1" applyAlignment="1" applyProtection="1">
      <alignment horizontal="right" wrapText="1" readingOrder="2"/>
      <protection locked="0"/>
    </xf>
    <xf numFmtId="0" fontId="22" fillId="0" borderId="38" xfId="2" applyFont="1" applyBorder="1" applyAlignment="1" applyProtection="1">
      <alignment horizontal="right" wrapText="1" readingOrder="2"/>
    </xf>
    <xf numFmtId="0" fontId="20" fillId="0" borderId="0" xfId="2" applyFont="1" applyFill="1" applyBorder="1" applyAlignment="1" applyProtection="1">
      <alignment horizontal="center" wrapText="1" readingOrder="2"/>
    </xf>
    <xf numFmtId="0" fontId="21" fillId="0" borderId="3" xfId="2" applyFont="1" applyBorder="1" applyAlignment="1" applyProtection="1">
      <alignment horizontal="center" wrapText="1" readingOrder="2"/>
    </xf>
    <xf numFmtId="0" fontId="22" fillId="9" borderId="52" xfId="2" applyFont="1" applyFill="1" applyBorder="1" applyAlignment="1" applyProtection="1">
      <alignment horizontal="center" wrapText="1" readingOrder="2"/>
    </xf>
    <xf numFmtId="0" fontId="22" fillId="9" borderId="51" xfId="2" applyFont="1" applyFill="1" applyBorder="1" applyAlignment="1" applyProtection="1">
      <alignment horizontal="center" wrapText="1" readingOrder="2"/>
    </xf>
    <xf numFmtId="0" fontId="21" fillId="12" borderId="38" xfId="2" applyFont="1" applyFill="1" applyBorder="1" applyAlignment="1" applyProtection="1">
      <alignment horizontal="center" wrapText="1" readingOrder="2"/>
      <protection locked="0"/>
    </xf>
    <xf numFmtId="0" fontId="21" fillId="12" borderId="30" xfId="2" applyFont="1" applyFill="1" applyBorder="1" applyAlignment="1" applyProtection="1">
      <alignment horizontal="center" wrapText="1" readingOrder="2"/>
      <protection locked="0"/>
    </xf>
    <xf numFmtId="0" fontId="21" fillId="0" borderId="39" xfId="2" applyFont="1" applyBorder="1" applyAlignment="1" applyProtection="1">
      <alignment horizontal="right" vertical="top" wrapText="1" readingOrder="2"/>
    </xf>
    <xf numFmtId="0" fontId="21" fillId="0" borderId="38" xfId="2" applyFont="1" applyBorder="1" applyAlignment="1" applyProtection="1">
      <alignment horizontal="right" vertical="top" wrapText="1" readingOrder="2"/>
    </xf>
    <xf numFmtId="0" fontId="21" fillId="0" borderId="30" xfId="2" applyFont="1" applyBorder="1" applyAlignment="1" applyProtection="1">
      <alignment horizontal="right" vertical="top" wrapText="1" readingOrder="2"/>
    </xf>
    <xf numFmtId="0" fontId="22" fillId="0" borderId="47" xfId="2" applyFont="1" applyBorder="1" applyAlignment="1" applyProtection="1">
      <alignment horizontal="right" wrapText="1" readingOrder="2"/>
    </xf>
  </cellXfs>
  <cellStyles count="10">
    <cellStyle name="Currency 2" xfId="4"/>
    <cellStyle name="Normal" xfId="0" builtinId="0"/>
    <cellStyle name="Normal 2" xfId="1"/>
    <cellStyle name="Normal 2 2" xfId="2"/>
    <cellStyle name="Normal 3" xfId="8"/>
    <cellStyle name="Normal_גלופות אקסל אמידת עלויות פיתוח 200205" xfId="7"/>
    <cellStyle name="היפר-קישור" xfId="9" builtinId="8"/>
    <cellStyle name="היפר-קישור 2" xfId="5"/>
    <cellStyle name="היפר-קישור 3" xfId="3"/>
    <cellStyle name="סגנון 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png"/><Relationship Id="rId1" Type="http://schemas.openxmlformats.org/officeDocument/2006/relationships/hyperlink" Target="http://www.methoda.co.il" TargetMode="External"/></Relationships>
</file>

<file path=xl/drawings/_rels/drawing10.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1491;&#1507; &#1492;&#1489;&#1497;&#1514;'!A1"/><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1491;&#1507; &#1492;&#1489;&#1497;&#1514;'!A1"/><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1491;&#1507; &#1492;&#1489;&#1497;&#1514;'!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1491;&#1507; &#1492;&#1489;&#1497;&#1514;'!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1491;&#1507; &#1492;&#1489;&#1497;&#1514;'!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1491;&#1507; &#1492;&#1489;&#1497;&#1514;'!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1491;&#1507; &#1492;&#1489;&#1497;&#1514;'!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1491;&#1507; &#1492;&#1489;&#1497;&#1514;'!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1491;&#1507; &#1492;&#1489;&#1497;&#1514;'!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1</xdr:col>
      <xdr:colOff>29867</xdr:colOff>
      <xdr:row>0</xdr:row>
      <xdr:rowOff>133359</xdr:rowOff>
    </xdr:from>
    <xdr:to>
      <xdr:col>4</xdr:col>
      <xdr:colOff>111260</xdr:colOff>
      <xdr:row>0</xdr:row>
      <xdr:rowOff>734883</xdr:rowOff>
    </xdr:to>
    <xdr:pic>
      <xdr:nvPicPr>
        <xdr:cNvPr id="2" name="תמונה 1">
          <a:hlinkClick xmlns:r="http://schemas.openxmlformats.org/officeDocument/2006/relationships" r:id="rId1" tooltip="אתר חברת מתודה"/>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2816490" y="133359"/>
          <a:ext cx="1300593" cy="601524"/>
        </a:xfrm>
        <a:prstGeom prst="rect">
          <a:avLst/>
        </a:prstGeom>
      </xdr:spPr>
    </xdr:pic>
    <xdr:clientData/>
  </xdr:twoCellAnchor>
  <xdr:twoCellAnchor editAs="oneCell">
    <xdr:from>
      <xdr:col>6</xdr:col>
      <xdr:colOff>200025</xdr:colOff>
      <xdr:row>0</xdr:row>
      <xdr:rowOff>104775</xdr:rowOff>
    </xdr:from>
    <xdr:to>
      <xdr:col>8</xdr:col>
      <xdr:colOff>161925</xdr:colOff>
      <xdr:row>0</xdr:row>
      <xdr:rowOff>628650</xdr:rowOff>
    </xdr:to>
    <xdr:pic>
      <xdr:nvPicPr>
        <xdr:cNvPr id="3" name="תמונה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230022625" y="104775"/>
          <a:ext cx="1333500" cy="523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266700</xdr:colOff>
      <xdr:row>1</xdr:row>
      <xdr:rowOff>76200</xdr:rowOff>
    </xdr:from>
    <xdr:to>
      <xdr:col>5</xdr:col>
      <xdr:colOff>838200</xdr:colOff>
      <xdr:row>2</xdr:row>
      <xdr:rowOff>47625</xdr:rowOff>
    </xdr:to>
    <xdr:pic>
      <xdr:nvPicPr>
        <xdr:cNvPr id="2" name="תמונה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10314225" y="257175"/>
          <a:ext cx="1333500" cy="523875"/>
        </a:xfrm>
        <a:prstGeom prst="rect">
          <a:avLst/>
        </a:prstGeom>
      </xdr:spPr>
    </xdr:pic>
    <xdr:clientData/>
  </xdr:twoCellAnchor>
  <xdr:twoCellAnchor editAs="absolute">
    <xdr:from>
      <xdr:col>0</xdr:col>
      <xdr:colOff>0</xdr:colOff>
      <xdr:row>1</xdr:row>
      <xdr:rowOff>190500</xdr:rowOff>
    </xdr:from>
    <xdr:to>
      <xdr:col>0</xdr:col>
      <xdr:colOff>352425</xdr:colOff>
      <xdr:row>1</xdr:row>
      <xdr:rowOff>528241</xdr:rowOff>
    </xdr:to>
    <xdr:pic>
      <xdr:nvPicPr>
        <xdr:cNvPr id="3" name="Picture 15" descr="home">
          <a:hlinkClick xmlns:r="http://schemas.openxmlformats.org/officeDocument/2006/relationships" r:id="rId2" tooltip="עמוד הבית"/>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17381775" y="371475"/>
          <a:ext cx="352425" cy="337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6</xdr:col>
      <xdr:colOff>219075</xdr:colOff>
      <xdr:row>0</xdr:row>
      <xdr:rowOff>0</xdr:rowOff>
    </xdr:from>
    <xdr:to>
      <xdr:col>8</xdr:col>
      <xdr:colOff>28575</xdr:colOff>
      <xdr:row>0</xdr:row>
      <xdr:rowOff>523875</xdr:rowOff>
    </xdr:to>
    <xdr:pic>
      <xdr:nvPicPr>
        <xdr:cNvPr id="2" name="תמונה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2781025" y="0"/>
          <a:ext cx="1333500" cy="523875"/>
        </a:xfrm>
        <a:prstGeom prst="rect">
          <a:avLst/>
        </a:prstGeom>
      </xdr:spPr>
    </xdr:pic>
    <xdr:clientData fPrintsWithSheet="0"/>
  </xdr:twoCellAnchor>
  <xdr:twoCellAnchor editAs="absolute">
    <xdr:from>
      <xdr:col>0</xdr:col>
      <xdr:colOff>38100</xdr:colOff>
      <xdr:row>0</xdr:row>
      <xdr:rowOff>123825</xdr:rowOff>
    </xdr:from>
    <xdr:to>
      <xdr:col>0</xdr:col>
      <xdr:colOff>390525</xdr:colOff>
      <xdr:row>0</xdr:row>
      <xdr:rowOff>461566</xdr:rowOff>
    </xdr:to>
    <xdr:pic>
      <xdr:nvPicPr>
        <xdr:cNvPr id="3" name="Picture 15" descr="home">
          <a:hlinkClick xmlns:r="http://schemas.openxmlformats.org/officeDocument/2006/relationships" r:id="rId2" tooltip="עמוד הבית"/>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89010375" y="123825"/>
          <a:ext cx="352425" cy="337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6</xdr:col>
      <xdr:colOff>1485900</xdr:colOff>
      <xdr:row>0</xdr:row>
      <xdr:rowOff>0</xdr:rowOff>
    </xdr:from>
    <xdr:to>
      <xdr:col>8</xdr:col>
      <xdr:colOff>123825</xdr:colOff>
      <xdr:row>0</xdr:row>
      <xdr:rowOff>523875</xdr:rowOff>
    </xdr:to>
    <xdr:pic>
      <xdr:nvPicPr>
        <xdr:cNvPr id="4" name="תמונה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2685775" y="0"/>
          <a:ext cx="1333500" cy="523875"/>
        </a:xfrm>
        <a:prstGeom prst="rect">
          <a:avLst/>
        </a:prstGeom>
      </xdr:spPr>
    </xdr:pic>
    <xdr:clientData/>
  </xdr:twoCellAnchor>
  <xdr:twoCellAnchor editAs="absolute">
    <xdr:from>
      <xdr:col>0</xdr:col>
      <xdr:colOff>47625</xdr:colOff>
      <xdr:row>0</xdr:row>
      <xdr:rowOff>123825</xdr:rowOff>
    </xdr:from>
    <xdr:to>
      <xdr:col>0</xdr:col>
      <xdr:colOff>400050</xdr:colOff>
      <xdr:row>0</xdr:row>
      <xdr:rowOff>461566</xdr:rowOff>
    </xdr:to>
    <xdr:pic>
      <xdr:nvPicPr>
        <xdr:cNvPr id="5" name="Picture 15" descr="home">
          <a:hlinkClick xmlns:r="http://schemas.openxmlformats.org/officeDocument/2006/relationships" r:id="rId2" tooltip="עמוד הבית"/>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90534375" y="123825"/>
          <a:ext cx="352425" cy="337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4</xdr:col>
      <xdr:colOff>1019175</xdr:colOff>
      <xdr:row>0</xdr:row>
      <xdr:rowOff>47625</xdr:rowOff>
    </xdr:from>
    <xdr:to>
      <xdr:col>4</xdr:col>
      <xdr:colOff>2352675</xdr:colOff>
      <xdr:row>3</xdr:row>
      <xdr:rowOff>9525</xdr:rowOff>
    </xdr:to>
    <xdr:pic>
      <xdr:nvPicPr>
        <xdr:cNvPr id="2" name="תמונה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6171925" y="47625"/>
          <a:ext cx="1333500" cy="523875"/>
        </a:xfrm>
        <a:prstGeom prst="rect">
          <a:avLst/>
        </a:prstGeom>
      </xdr:spPr>
    </xdr:pic>
    <xdr:clientData/>
  </xdr:twoCellAnchor>
  <xdr:twoCellAnchor editAs="absolute">
    <xdr:from>
      <xdr:col>0</xdr:col>
      <xdr:colOff>38100</xdr:colOff>
      <xdr:row>1</xdr:row>
      <xdr:rowOff>9525</xdr:rowOff>
    </xdr:from>
    <xdr:to>
      <xdr:col>0</xdr:col>
      <xdr:colOff>390525</xdr:colOff>
      <xdr:row>2</xdr:row>
      <xdr:rowOff>147241</xdr:rowOff>
    </xdr:to>
    <xdr:pic>
      <xdr:nvPicPr>
        <xdr:cNvPr id="3" name="Picture 15" descr="home">
          <a:hlinkClick xmlns:r="http://schemas.openxmlformats.org/officeDocument/2006/relationships" r:id="rId2" tooltip="עמוד הבית"/>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91286850" y="171450"/>
          <a:ext cx="352425" cy="337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4</xdr:col>
      <xdr:colOff>942975</xdr:colOff>
      <xdr:row>0</xdr:row>
      <xdr:rowOff>142875</xdr:rowOff>
    </xdr:from>
    <xdr:to>
      <xdr:col>4</xdr:col>
      <xdr:colOff>2276475</xdr:colOff>
      <xdr:row>3</xdr:row>
      <xdr:rowOff>104775</xdr:rowOff>
    </xdr:to>
    <xdr:pic>
      <xdr:nvPicPr>
        <xdr:cNvPr id="2" name="תמונה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6133825" y="142875"/>
          <a:ext cx="1333500" cy="523875"/>
        </a:xfrm>
        <a:prstGeom prst="rect">
          <a:avLst/>
        </a:prstGeom>
      </xdr:spPr>
    </xdr:pic>
    <xdr:clientData/>
  </xdr:twoCellAnchor>
  <xdr:twoCellAnchor editAs="absolute">
    <xdr:from>
      <xdr:col>0</xdr:col>
      <xdr:colOff>0</xdr:colOff>
      <xdr:row>1</xdr:row>
      <xdr:rowOff>123825</xdr:rowOff>
    </xdr:from>
    <xdr:to>
      <xdr:col>0</xdr:col>
      <xdr:colOff>352425</xdr:colOff>
      <xdr:row>3</xdr:row>
      <xdr:rowOff>61516</xdr:rowOff>
    </xdr:to>
    <xdr:pic>
      <xdr:nvPicPr>
        <xdr:cNvPr id="3" name="Picture 15" descr="home">
          <a:hlinkClick xmlns:r="http://schemas.openxmlformats.org/officeDocument/2006/relationships" r:id="rId2" tooltip="עמוד הבית"/>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91324950" y="285750"/>
          <a:ext cx="352425" cy="337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19050</xdr:colOff>
      <xdr:row>0</xdr:row>
      <xdr:rowOff>0</xdr:rowOff>
    </xdr:from>
    <xdr:to>
      <xdr:col>4</xdr:col>
      <xdr:colOff>133350</xdr:colOff>
      <xdr:row>1</xdr:row>
      <xdr:rowOff>38100</xdr:rowOff>
    </xdr:to>
    <xdr:pic>
      <xdr:nvPicPr>
        <xdr:cNvPr id="2" name="תמונה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5114650" y="0"/>
          <a:ext cx="1333500" cy="523875"/>
        </a:xfrm>
        <a:prstGeom prst="rect">
          <a:avLst/>
        </a:prstGeom>
      </xdr:spPr>
    </xdr:pic>
    <xdr:clientData/>
  </xdr:twoCellAnchor>
  <xdr:twoCellAnchor editAs="absolute">
    <xdr:from>
      <xdr:col>0</xdr:col>
      <xdr:colOff>0</xdr:colOff>
      <xdr:row>0</xdr:row>
      <xdr:rowOff>123825</xdr:rowOff>
    </xdr:from>
    <xdr:to>
      <xdr:col>0</xdr:col>
      <xdr:colOff>352425</xdr:colOff>
      <xdr:row>0</xdr:row>
      <xdr:rowOff>461566</xdr:rowOff>
    </xdr:to>
    <xdr:pic>
      <xdr:nvPicPr>
        <xdr:cNvPr id="3" name="Picture 15" descr="home">
          <a:hlinkClick xmlns:r="http://schemas.openxmlformats.org/officeDocument/2006/relationships" r:id="rId2" tooltip="עמוד הבית"/>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88143600" y="123825"/>
          <a:ext cx="352425" cy="337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11</xdr:col>
      <xdr:colOff>476250</xdr:colOff>
      <xdr:row>0</xdr:row>
      <xdr:rowOff>47625</xdr:rowOff>
    </xdr:from>
    <xdr:to>
      <xdr:col>13</xdr:col>
      <xdr:colOff>590550</xdr:colOff>
      <xdr:row>0</xdr:row>
      <xdr:rowOff>571500</xdr:rowOff>
    </xdr:to>
    <xdr:pic>
      <xdr:nvPicPr>
        <xdr:cNvPr id="2" name="תמונה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25976900" y="47625"/>
          <a:ext cx="1333500" cy="523875"/>
        </a:xfrm>
        <a:prstGeom prst="rect">
          <a:avLst/>
        </a:prstGeom>
      </xdr:spPr>
    </xdr:pic>
    <xdr:clientData/>
  </xdr:twoCellAnchor>
  <xdr:twoCellAnchor editAs="absolute">
    <xdr:from>
      <xdr:col>0</xdr:col>
      <xdr:colOff>38100</xdr:colOff>
      <xdr:row>0</xdr:row>
      <xdr:rowOff>142875</xdr:rowOff>
    </xdr:from>
    <xdr:to>
      <xdr:col>0</xdr:col>
      <xdr:colOff>390525</xdr:colOff>
      <xdr:row>0</xdr:row>
      <xdr:rowOff>480616</xdr:rowOff>
    </xdr:to>
    <xdr:pic>
      <xdr:nvPicPr>
        <xdr:cNvPr id="3" name="Picture 15" descr="home">
          <a:hlinkClick xmlns:r="http://schemas.openxmlformats.org/officeDocument/2006/relationships" r:id="rId2" tooltip="עמוד הבית"/>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034844675" y="142875"/>
          <a:ext cx="352425" cy="337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4</xdr:col>
      <xdr:colOff>85725</xdr:colOff>
      <xdr:row>0</xdr:row>
      <xdr:rowOff>0</xdr:rowOff>
    </xdr:from>
    <xdr:to>
      <xdr:col>5</xdr:col>
      <xdr:colOff>847725</xdr:colOff>
      <xdr:row>0</xdr:row>
      <xdr:rowOff>523875</xdr:rowOff>
    </xdr:to>
    <xdr:pic>
      <xdr:nvPicPr>
        <xdr:cNvPr id="2" name="תמונה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08044300" y="0"/>
          <a:ext cx="1333500" cy="523875"/>
        </a:xfrm>
        <a:prstGeom prst="rect">
          <a:avLst/>
        </a:prstGeom>
      </xdr:spPr>
    </xdr:pic>
    <xdr:clientData/>
  </xdr:twoCellAnchor>
  <xdr:twoCellAnchor editAs="absolute">
    <xdr:from>
      <xdr:col>0</xdr:col>
      <xdr:colOff>0</xdr:colOff>
      <xdr:row>0</xdr:row>
      <xdr:rowOff>95250</xdr:rowOff>
    </xdr:from>
    <xdr:to>
      <xdr:col>0</xdr:col>
      <xdr:colOff>352425</xdr:colOff>
      <xdr:row>0</xdr:row>
      <xdr:rowOff>432991</xdr:rowOff>
    </xdr:to>
    <xdr:pic>
      <xdr:nvPicPr>
        <xdr:cNvPr id="3" name="Picture 15" descr="home">
          <a:hlinkClick xmlns:r="http://schemas.openxmlformats.org/officeDocument/2006/relationships" r:id="rId2" tooltip="עמוד הבית"/>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12673450" y="95250"/>
          <a:ext cx="352425" cy="337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7</xdr:col>
      <xdr:colOff>114300</xdr:colOff>
      <xdr:row>0</xdr:row>
      <xdr:rowOff>57150</xdr:rowOff>
    </xdr:from>
    <xdr:to>
      <xdr:col>8</xdr:col>
      <xdr:colOff>552450</xdr:colOff>
      <xdr:row>0</xdr:row>
      <xdr:rowOff>581025</xdr:rowOff>
    </xdr:to>
    <xdr:pic>
      <xdr:nvPicPr>
        <xdr:cNvPr id="2" name="תמונה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82507775" y="57150"/>
          <a:ext cx="1333500" cy="523875"/>
        </a:xfrm>
        <a:prstGeom prst="rect">
          <a:avLst/>
        </a:prstGeom>
      </xdr:spPr>
    </xdr:pic>
    <xdr:clientData/>
  </xdr:twoCellAnchor>
  <xdr:twoCellAnchor editAs="absolute">
    <xdr:from>
      <xdr:col>0</xdr:col>
      <xdr:colOff>19050</xdr:colOff>
      <xdr:row>0</xdr:row>
      <xdr:rowOff>152400</xdr:rowOff>
    </xdr:from>
    <xdr:to>
      <xdr:col>0</xdr:col>
      <xdr:colOff>371475</xdr:colOff>
      <xdr:row>0</xdr:row>
      <xdr:rowOff>490141</xdr:rowOff>
    </xdr:to>
    <xdr:pic>
      <xdr:nvPicPr>
        <xdr:cNvPr id="3" name="Picture 15" descr="home">
          <a:hlinkClick xmlns:r="http://schemas.openxmlformats.org/officeDocument/2006/relationships" r:id="rId2" tooltip="עמוד הבית"/>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089289575" y="152400"/>
          <a:ext cx="352425" cy="337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etpub/wwwroot/MethodA_10_Prod/Content/MethodC/Office14/h_awp_wwks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user1/Application%20Data/Microsoft/Excel/9.0%20&#1488;&#1512;&#1493;&#1506;&#1497;%20&#1514;&#1495;&#1494;&#1493;&#1511;&#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mpany/Methods/Method_aKITs/&#1506;&#1512;&#1499;&#1492;%20-%20&#1492;&#1502;&#1493;&#1510;&#1512;/Quality%20Gates/Sources/aKIT%20Quality%20Gates%20v1.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user1/Application%20Data/Microsoft/Excel/7.0%20aKIT%20Risk%20v1.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user1/Application%20Data/Microsoft/Excel/8.0%20&#1491;&#1512;&#1497;&#1513;&#1493;&#1514;%20&#1493;&#1513;&#1497;&#1504;&#1493;&#1497;&#1497;&#15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aanan/Raanan/&#1504;&#1497;&#1492;&#1493;&#1500;%20&#1502;&#1506;&#1512;&#1499;&#1514;/risk/H_Risk_Wwks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user1/Application%20Data/Microsoft/Excel/aKIT%20Alternatives%20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ף הבית"/>
      <sheetName val="מטריצה"/>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יהול תקלות"/>
      <sheetName val="חישובים"/>
      <sheetName val="טבלאות עזר"/>
    </sheetNames>
    <sheetDataSet>
      <sheetData sheetId="0"/>
      <sheetData sheetId="1"/>
      <sheetData sheetId="2">
        <row r="4">
          <cell r="A4" t="str">
            <v>פתוח</v>
          </cell>
          <cell r="C4" t="str">
            <v>גבוהה</v>
          </cell>
          <cell r="E4" t="str">
            <v>XXX</v>
          </cell>
          <cell r="G4" t="str">
            <v>רכש</v>
          </cell>
        </row>
        <row r="5">
          <cell r="A5" t="str">
            <v>בטיפול</v>
          </cell>
          <cell r="C5" t="str">
            <v>בינונית</v>
          </cell>
          <cell r="E5" t="str">
            <v>YYY</v>
          </cell>
          <cell r="G5" t="str">
            <v>כספים</v>
          </cell>
        </row>
        <row r="6">
          <cell r="A6" t="str">
            <v>מוקפא</v>
          </cell>
          <cell r="C6" t="str">
            <v>נמוכה</v>
          </cell>
          <cell r="E6" t="str">
            <v>ZZZ</v>
          </cell>
          <cell r="G6" t="str">
            <v>משאבי אנוש</v>
          </cell>
        </row>
        <row r="7">
          <cell r="A7" t="str">
            <v>סגור</v>
          </cell>
          <cell r="G7" t="str">
            <v>הנהלה</v>
          </cell>
        </row>
        <row r="8">
          <cell r="G8" t="str">
            <v>ייצור</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ף הבית"/>
      <sheetName val="אישור סופי להתנעת פרויקט"/>
      <sheetName val="מוכנות לפיתוח"/>
      <sheetName val="מוכנות לבדיקות מערכת"/>
      <sheetName val="מוכנות לעליה לאוויר"/>
      <sheetName val="העברה לייצור"/>
      <sheetName val="ניהול מפגשי שער"/>
      <sheetName val="נהלים"/>
      <sheetName val="טבלאות עזר"/>
      <sheetName val="מדריך למשתמש"/>
      <sheetName val="aKIT Quality Gates v1.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ף הבית"/>
      <sheetName val="זיהוי הסיכונים"/>
      <sheetName val="ניתוח הסיכונים"/>
      <sheetName val="מטריצת הסיכונים"/>
      <sheetName val="רמת סיכון לפי סוג"/>
      <sheetName val="אפקטיביות ניהול הסיכונים"/>
      <sheetName val="רמת סיכון מחושבת"/>
      <sheetName val="נהלים"/>
      <sheetName val="טבלאות עזר"/>
      <sheetName val="מדריך למשתמש"/>
      <sheetName val="מילון מונחים"/>
      <sheetName val="7.0 aKIT Risk v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יומן שינויים"/>
      <sheetName val="טבלאות עזר"/>
      <sheetName val="ניהול גרסאות"/>
    </sheetNames>
    <sheetDataSet>
      <sheetData sheetId="0"/>
      <sheetData sheetId="1">
        <row r="2">
          <cell r="A2" t="str">
            <v>דורש א</v>
          </cell>
          <cell r="B2" t="str">
            <v>יחידה א</v>
          </cell>
          <cell r="C2" t="str">
            <v>עובד א</v>
          </cell>
          <cell r="D2" t="str">
            <v>מערכת 1</v>
          </cell>
          <cell r="F2" t="str">
            <v>תת מערכת 11</v>
          </cell>
          <cell r="G2" t="str">
            <v>מאשר א</v>
          </cell>
        </row>
        <row r="3">
          <cell r="A3" t="str">
            <v>דורש ב</v>
          </cell>
          <cell r="B3" t="str">
            <v>יחידה ב</v>
          </cell>
          <cell r="C3" t="str">
            <v>עובד ב</v>
          </cell>
          <cell r="D3" t="str">
            <v>מערכת 2</v>
          </cell>
          <cell r="F3" t="str">
            <v>תת מערכת 12</v>
          </cell>
          <cell r="G3" t="str">
            <v>מאשר ב</v>
          </cell>
        </row>
        <row r="4">
          <cell r="A4" t="str">
            <v>דורש ג</v>
          </cell>
          <cell r="B4" t="str">
            <v>יחידה ג</v>
          </cell>
          <cell r="C4" t="str">
            <v>עובד ג</v>
          </cell>
          <cell r="D4" t="str">
            <v>מערכת 3</v>
          </cell>
          <cell r="F4" t="str">
            <v>תת מערכת 13</v>
          </cell>
          <cell r="G4" t="str">
            <v>מאשר ג</v>
          </cell>
        </row>
        <row r="5">
          <cell r="A5" t="str">
            <v>דורש ד</v>
          </cell>
          <cell r="B5" t="str">
            <v>יחידה ד</v>
          </cell>
          <cell r="C5" t="str">
            <v>עובד ד</v>
          </cell>
          <cell r="D5" t="str">
            <v>מערכת 4</v>
          </cell>
          <cell r="F5" t="str">
            <v>תת מערכת 14</v>
          </cell>
          <cell r="G5" t="str">
            <v>מאשר ד</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sheetName val="מצב הסיכונים"/>
      <sheetName val="מצגת סיכונים"/>
      <sheetName val="היסטורית סיכונים"/>
      <sheetName val="ג' כמות סיכונים"/>
      <sheetName val="ג' 9 בריבוע"/>
      <sheetName val="ג' התפתחות סיכונים"/>
    </sheetNames>
    <sheetDataSet>
      <sheetData sheetId="0">
        <row r="32">
          <cell r="A32" t="str">
            <v>יעדים</v>
          </cell>
        </row>
        <row r="33">
          <cell r="A33" t="str">
            <v>יישום</v>
          </cell>
        </row>
        <row r="34">
          <cell r="A34" t="str">
            <v>טכנולוגיה</v>
          </cell>
        </row>
        <row r="35">
          <cell r="A35" t="str">
            <v>מימוש</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ף הבית"/>
      <sheetName val="תיאור מיזם-פרויקט"/>
      <sheetName val="תיאור חלופות"/>
      <sheetName val="בודקים"/>
      <sheetName val="מציעים"/>
      <sheetName val="תועלת"/>
      <sheetName val="עלויות"/>
      <sheetName val="TCO"/>
      <sheetName val="סיכונים"/>
      <sheetName val="ניתוח עלות-תועלת"/>
      <sheetName val="ניתוח עלות-תועלת-סיכון"/>
      <sheetName val="תיעוד תהליך הבחירה וצעדים הבאים"/>
      <sheetName val="נהלים"/>
      <sheetName val="טבלאות עזר"/>
      <sheetName val="מדריך למשתמש"/>
    </sheetNames>
    <sheetDataSet>
      <sheetData sheetId="0"/>
      <sheetData sheetId="1"/>
      <sheetData sheetId="2">
        <row r="7">
          <cell r="D7" t="str">
            <v>חלופה א'</v>
          </cell>
          <cell r="E7" t="str">
            <v>חלופה ב'</v>
          </cell>
          <cell r="F7" t="str">
            <v>חלופה ג'</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keting@methoda.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
  <sheetViews>
    <sheetView showGridLines="0" rightToLeft="1" tabSelected="1" workbookViewId="0">
      <pane ySplit="27" topLeftCell="A28" activePane="bottomLeft" state="frozenSplit"/>
      <selection activeCell="M8" sqref="M8"/>
      <selection pane="bottomLeft"/>
    </sheetView>
  </sheetViews>
  <sheetFormatPr defaultRowHeight="14.25" x14ac:dyDescent="0.2"/>
  <cols>
    <col min="1" max="1" width="5" style="159" customWidth="1"/>
    <col min="2" max="2" width="3.5703125" style="159" customWidth="1"/>
    <col min="3" max="3" width="4.42578125" style="159" customWidth="1"/>
    <col min="4" max="4" width="9.140625" style="159"/>
    <col min="5" max="5" width="15" style="159" customWidth="1"/>
    <col min="6" max="6" width="16.5703125" style="159" customWidth="1"/>
    <col min="7" max="7" width="9.140625" style="159"/>
    <col min="8" max="8" width="10.28515625" style="159" customWidth="1"/>
    <col min="9" max="9" width="3.140625" style="159" customWidth="1"/>
    <col min="10" max="16384" width="9.140625" style="159"/>
  </cols>
  <sheetData>
    <row r="1" spans="2:9" ht="67.5" customHeight="1" x14ac:dyDescent="0.2"/>
    <row r="2" spans="2:9" ht="26.25" x14ac:dyDescent="0.2">
      <c r="B2" s="173" t="s">
        <v>307</v>
      </c>
      <c r="C2" s="173"/>
      <c r="D2" s="173"/>
      <c r="E2" s="173"/>
      <c r="F2" s="173"/>
      <c r="G2" s="173"/>
      <c r="H2" s="173"/>
      <c r="I2" s="173"/>
    </row>
    <row r="3" spans="2:9" x14ac:dyDescent="0.2">
      <c r="B3" s="160"/>
      <c r="C3" s="160"/>
      <c r="D3" s="160"/>
      <c r="E3" s="160"/>
      <c r="F3" s="160"/>
      <c r="G3" s="160"/>
      <c r="H3" s="160"/>
      <c r="I3" s="160"/>
    </row>
    <row r="4" spans="2:9" x14ac:dyDescent="0.2">
      <c r="B4" s="160"/>
      <c r="C4" s="161"/>
      <c r="D4" s="161"/>
      <c r="E4" s="161"/>
      <c r="F4" s="161"/>
      <c r="G4" s="161"/>
      <c r="H4" s="161"/>
      <c r="I4" s="160"/>
    </row>
    <row r="5" spans="2:9" ht="18" x14ac:dyDescent="0.25">
      <c r="B5" s="160"/>
      <c r="C5" s="162"/>
      <c r="D5" s="174" t="s">
        <v>300</v>
      </c>
      <c r="E5" s="174"/>
      <c r="F5" s="174"/>
      <c r="G5" s="174"/>
      <c r="H5" s="161"/>
      <c r="I5" s="160"/>
    </row>
    <row r="6" spans="2:9" x14ac:dyDescent="0.2">
      <c r="B6" s="160"/>
      <c r="C6" s="163"/>
      <c r="D6" s="161"/>
      <c r="F6" s="161"/>
      <c r="G6" s="161"/>
      <c r="H6" s="161"/>
      <c r="I6" s="160"/>
    </row>
    <row r="7" spans="2:9" ht="18" customHeight="1" x14ac:dyDescent="0.25">
      <c r="B7" s="160"/>
      <c r="C7" s="163"/>
      <c r="D7" s="161"/>
      <c r="E7" s="168" t="s">
        <v>295</v>
      </c>
      <c r="F7" s="168"/>
      <c r="G7" s="161"/>
      <c r="H7" s="161"/>
      <c r="I7" s="160"/>
    </row>
    <row r="8" spans="2:9" ht="18" customHeight="1" x14ac:dyDescent="0.25">
      <c r="B8" s="160"/>
      <c r="C8" s="163"/>
      <c r="D8" s="161"/>
      <c r="E8" s="168" t="s">
        <v>296</v>
      </c>
      <c r="F8" s="168"/>
      <c r="G8" s="161"/>
      <c r="H8" s="161"/>
      <c r="I8" s="160"/>
    </row>
    <row r="9" spans="2:9" ht="18" customHeight="1" x14ac:dyDescent="0.25">
      <c r="B9" s="160"/>
      <c r="C9" s="163"/>
      <c r="D9" s="161"/>
      <c r="E9" s="168" t="s">
        <v>303</v>
      </c>
      <c r="F9" s="168"/>
      <c r="G9" s="161"/>
      <c r="H9" s="161"/>
      <c r="I9" s="160"/>
    </row>
    <row r="10" spans="2:9" ht="18" customHeight="1" x14ac:dyDescent="0.25">
      <c r="B10" s="160"/>
      <c r="C10" s="163"/>
      <c r="D10" s="161"/>
      <c r="E10" s="168" t="s">
        <v>304</v>
      </c>
      <c r="F10" s="168"/>
      <c r="G10" s="161"/>
      <c r="H10" s="161"/>
      <c r="I10" s="160"/>
    </row>
    <row r="11" spans="2:9" ht="18" customHeight="1" x14ac:dyDescent="0.25">
      <c r="B11" s="160"/>
      <c r="C11" s="161"/>
      <c r="D11" s="161"/>
      <c r="E11" s="168" t="s">
        <v>305</v>
      </c>
      <c r="F11" s="168"/>
      <c r="G11" s="161"/>
      <c r="H11" s="161"/>
      <c r="I11" s="160"/>
    </row>
    <row r="12" spans="2:9" ht="18" customHeight="1" x14ac:dyDescent="0.25">
      <c r="B12" s="160"/>
      <c r="C12" s="164"/>
      <c r="D12" s="164"/>
      <c r="E12" s="168" t="s">
        <v>308</v>
      </c>
      <c r="F12" s="168"/>
      <c r="G12" s="164"/>
      <c r="H12" s="164"/>
      <c r="I12" s="160"/>
    </row>
    <row r="13" spans="2:9" ht="18" customHeight="1" x14ac:dyDescent="0.25">
      <c r="B13" s="160"/>
      <c r="C13" s="164"/>
      <c r="D13" s="164"/>
      <c r="E13" s="168" t="s">
        <v>298</v>
      </c>
      <c r="F13" s="168"/>
      <c r="G13" s="164"/>
      <c r="H13" s="164"/>
      <c r="I13" s="160"/>
    </row>
    <row r="14" spans="2:9" ht="18" customHeight="1" x14ac:dyDescent="0.25">
      <c r="B14" s="160"/>
      <c r="C14" s="164"/>
      <c r="D14" s="164"/>
      <c r="E14" s="168" t="s">
        <v>299</v>
      </c>
      <c r="F14" s="168"/>
      <c r="G14" s="164"/>
      <c r="H14" s="164"/>
      <c r="I14" s="160"/>
    </row>
    <row r="15" spans="2:9" ht="18" customHeight="1" x14ac:dyDescent="0.25">
      <c r="B15" s="160"/>
      <c r="C15" s="164"/>
      <c r="D15" s="164"/>
      <c r="E15" s="168" t="s">
        <v>306</v>
      </c>
      <c r="F15" s="168"/>
      <c r="G15" s="164"/>
      <c r="H15" s="164"/>
      <c r="I15" s="160"/>
    </row>
    <row r="16" spans="2:9" ht="15.75" x14ac:dyDescent="0.2">
      <c r="B16" s="160"/>
      <c r="C16" s="164"/>
      <c r="D16" s="164"/>
      <c r="G16" s="164"/>
      <c r="H16" s="164"/>
      <c r="I16" s="160"/>
    </row>
    <row r="17" spans="2:10" x14ac:dyDescent="0.2">
      <c r="B17" s="160"/>
      <c r="C17" s="160"/>
      <c r="D17" s="160"/>
      <c r="E17" s="160"/>
      <c r="F17" s="160"/>
      <c r="G17" s="160"/>
      <c r="H17" s="160"/>
      <c r="I17" s="160"/>
    </row>
    <row r="18" spans="2:10" s="166" customFormat="1" x14ac:dyDescent="0.2">
      <c r="B18" s="165"/>
      <c r="C18" s="165"/>
      <c r="D18" s="165"/>
      <c r="E18" s="165"/>
      <c r="F18" s="165"/>
      <c r="G18" s="165"/>
      <c r="H18" s="165"/>
      <c r="I18" s="165"/>
    </row>
    <row r="19" spans="2:10" x14ac:dyDescent="0.2">
      <c r="B19" s="169" t="s">
        <v>301</v>
      </c>
      <c r="C19" s="170"/>
      <c r="D19" s="170"/>
      <c r="E19" s="170"/>
      <c r="F19" s="170"/>
      <c r="G19" s="170"/>
      <c r="H19" s="170"/>
      <c r="I19" s="170"/>
    </row>
    <row r="20" spans="2:10" ht="15" x14ac:dyDescent="0.25">
      <c r="B20" s="171" t="s">
        <v>302</v>
      </c>
      <c r="C20" s="172"/>
      <c r="D20" s="172"/>
      <c r="E20" s="172"/>
      <c r="F20" s="172"/>
      <c r="G20" s="172"/>
      <c r="H20" s="172"/>
      <c r="I20" s="172"/>
      <c r="J20" s="167"/>
    </row>
  </sheetData>
  <mergeCells count="13">
    <mergeCell ref="B20:I20"/>
    <mergeCell ref="E14:F14"/>
    <mergeCell ref="E15:F15"/>
    <mergeCell ref="B2:I2"/>
    <mergeCell ref="D5:G5"/>
    <mergeCell ref="E7:F7"/>
    <mergeCell ref="E8:F8"/>
    <mergeCell ref="E9:F9"/>
    <mergeCell ref="E10:F10"/>
    <mergeCell ref="E11:F11"/>
    <mergeCell ref="E12:F12"/>
    <mergeCell ref="E13:F13"/>
    <mergeCell ref="B19:I19"/>
  </mergeCells>
  <hyperlinks>
    <hyperlink ref="B19" r:id="rId1"/>
    <hyperlink ref="E7" location="'דרישות בסיסיות'!A1" display="דרישות בסיסיות"/>
    <hyperlink ref="E8" location="'דרישות לכידה'!A1" display="דרישות לכידה"/>
    <hyperlink ref="E9" location="'דרישות אחסון'!A1" display="דרישות אחסון"/>
    <hyperlink ref="E10" location="'דרישות ניהול'!A1" display="דרישות ניהול"/>
    <hyperlink ref="E11" location="'דרישות שימור'!A1" display="דרישות שימור"/>
    <hyperlink ref="E12" location="'דרישות אספקה'!A1" display="דרישות אספקה"/>
    <hyperlink ref="E13" location="'דרישות טכניות'!A1" display="דרישות טכניות"/>
    <hyperlink ref="E14" location="'דרישות טכניות'!A1" display="דרישות טכניות"/>
    <hyperlink ref="E15" location="'דרישות טכניות'!A1" display="דרישות טכניות"/>
    <hyperlink ref="E7:F7" location="'אמידת כמויות מהירה בשלב הייזום'!A1" display="אמידת כמויות מהירה בשלב הייזום"/>
    <hyperlink ref="E8:F8" location="'כתב כמויות'!A1" display="כתב כמויות"/>
    <hyperlink ref="E9:F9" location="'מקדם ודאות יישומי'!A1" display="מקדם וודאות יישומי"/>
    <hyperlink ref="E10:F10" location="'מקדם וודאות טכנולוגיה'!A1" display="מקדם וודאות טכנולוגיה"/>
    <hyperlink ref="E11:F11" location="'פריסה לשלבי מחזור חיים'!A1" display="פריסה לשלבי מחזור חיים"/>
    <hyperlink ref="E12:F12" location="'טבלת עזר למחירון כוח אדם'!A1" display="טטבלת עזר למחירון כוח אדם"/>
    <hyperlink ref="E13:F13" location="'מחירון טכנולוגיה'!A1" display="מחירון טכנולוגיה"/>
    <hyperlink ref="E14:F14" location="'מחירון כוח אדם'!A1" display="מחירון כוח אדם"/>
    <hyperlink ref="E15:F15" location="'אמידת עלויות תחזוקה'!A1" display="אמידת עלויות תחזוקה"/>
  </hyperlinks>
  <printOptions horizontalCentered="1"/>
  <pageMargins left="0.74803149606299213" right="0.74803149606299213" top="0.98425196850393704" bottom="0.78740157480314965" header="0.51181102362204722" footer="0.31496062992125984"/>
  <pageSetup paperSize="9" orientation="landscape" r:id="rId2"/>
  <headerFooter alignWithMargins="0">
    <oddHeader>&amp;L&amp;D
עמ' &amp;P מתוך &amp;N&amp;Cטופס אמידת כמויות  מהירה בשלב הייזום&amp;R&lt;שם המערכת&gt;</oddHeader>
    <oddFooter xml:space="preserve">&amp;C- &lt;סיווג המסמך&gt; - 
זכויות היוצרים של מוצר זה או תבנית זו הן של חברת מתודה מחשבים בע"מ
המוצר/התבנית ניתנים לשימוש אישי
שימוש מסחרי מחייב רישוי מפת"ח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rightToLeft="1" zoomScaleNormal="100" workbookViewId="0"/>
  </sheetViews>
  <sheetFormatPr defaultRowHeight="14.25" x14ac:dyDescent="0.2"/>
  <cols>
    <col min="1" max="1" width="36.5703125" style="104" customWidth="1"/>
    <col min="2" max="2" width="20.140625" style="104" customWidth="1"/>
    <col min="3" max="3" width="3" style="104" customWidth="1"/>
    <col min="4" max="4" width="27.5703125" style="104" customWidth="1"/>
    <col min="5" max="5" width="11.42578125" style="104" customWidth="1"/>
    <col min="6" max="6" width="13.42578125" style="131" customWidth="1"/>
    <col min="7" max="251" width="9.140625" style="104"/>
    <col min="252" max="252" width="1.85546875" style="104" customWidth="1"/>
    <col min="253" max="253" width="18.28515625" style="104" customWidth="1"/>
    <col min="254" max="254" width="1.85546875" style="104" customWidth="1"/>
    <col min="255" max="255" width="18.42578125" style="104" customWidth="1"/>
    <col min="256" max="256" width="36.5703125" style="104" customWidth="1"/>
    <col min="257" max="257" width="20.140625" style="104" customWidth="1"/>
    <col min="258" max="258" width="3" style="104" customWidth="1"/>
    <col min="259" max="259" width="27.5703125" style="104" customWidth="1"/>
    <col min="260" max="260" width="11.42578125" style="104" customWidth="1"/>
    <col min="261" max="261" width="13.42578125" style="104" customWidth="1"/>
    <col min="262" max="262" width="1.85546875" style="104" customWidth="1"/>
    <col min="263" max="507" width="9.140625" style="104"/>
    <col min="508" max="508" width="1.85546875" style="104" customWidth="1"/>
    <col min="509" max="509" width="18.28515625" style="104" customWidth="1"/>
    <col min="510" max="510" width="1.85546875" style="104" customWidth="1"/>
    <col min="511" max="511" width="18.42578125" style="104" customWidth="1"/>
    <col min="512" max="512" width="36.5703125" style="104" customWidth="1"/>
    <col min="513" max="513" width="20.140625" style="104" customWidth="1"/>
    <col min="514" max="514" width="3" style="104" customWidth="1"/>
    <col min="515" max="515" width="27.5703125" style="104" customWidth="1"/>
    <col min="516" max="516" width="11.42578125" style="104" customWidth="1"/>
    <col min="517" max="517" width="13.42578125" style="104" customWidth="1"/>
    <col min="518" max="518" width="1.85546875" style="104" customWidth="1"/>
    <col min="519" max="763" width="9.140625" style="104"/>
    <col min="764" max="764" width="1.85546875" style="104" customWidth="1"/>
    <col min="765" max="765" width="18.28515625" style="104" customWidth="1"/>
    <col min="766" max="766" width="1.85546875" style="104" customWidth="1"/>
    <col min="767" max="767" width="18.42578125" style="104" customWidth="1"/>
    <col min="768" max="768" width="36.5703125" style="104" customWidth="1"/>
    <col min="769" max="769" width="20.140625" style="104" customWidth="1"/>
    <col min="770" max="770" width="3" style="104" customWidth="1"/>
    <col min="771" max="771" width="27.5703125" style="104" customWidth="1"/>
    <col min="772" max="772" width="11.42578125" style="104" customWidth="1"/>
    <col min="773" max="773" width="13.42578125" style="104" customWidth="1"/>
    <col min="774" max="774" width="1.85546875" style="104" customWidth="1"/>
    <col min="775" max="1019" width="9.140625" style="104"/>
    <col min="1020" max="1020" width="1.85546875" style="104" customWidth="1"/>
    <col min="1021" max="1021" width="18.28515625" style="104" customWidth="1"/>
    <col min="1022" max="1022" width="1.85546875" style="104" customWidth="1"/>
    <col min="1023" max="1023" width="18.42578125" style="104" customWidth="1"/>
    <col min="1024" max="1024" width="36.5703125" style="104" customWidth="1"/>
    <col min="1025" max="1025" width="20.140625" style="104" customWidth="1"/>
    <col min="1026" max="1026" width="3" style="104" customWidth="1"/>
    <col min="1027" max="1027" width="27.5703125" style="104" customWidth="1"/>
    <col min="1028" max="1028" width="11.42578125" style="104" customWidth="1"/>
    <col min="1029" max="1029" width="13.42578125" style="104" customWidth="1"/>
    <col min="1030" max="1030" width="1.85546875" style="104" customWidth="1"/>
    <col min="1031" max="1275" width="9.140625" style="104"/>
    <col min="1276" max="1276" width="1.85546875" style="104" customWidth="1"/>
    <col min="1277" max="1277" width="18.28515625" style="104" customWidth="1"/>
    <col min="1278" max="1278" width="1.85546875" style="104" customWidth="1"/>
    <col min="1279" max="1279" width="18.42578125" style="104" customWidth="1"/>
    <col min="1280" max="1280" width="36.5703125" style="104" customWidth="1"/>
    <col min="1281" max="1281" width="20.140625" style="104" customWidth="1"/>
    <col min="1282" max="1282" width="3" style="104" customWidth="1"/>
    <col min="1283" max="1283" width="27.5703125" style="104" customWidth="1"/>
    <col min="1284" max="1284" width="11.42578125" style="104" customWidth="1"/>
    <col min="1285" max="1285" width="13.42578125" style="104" customWidth="1"/>
    <col min="1286" max="1286" width="1.85546875" style="104" customWidth="1"/>
    <col min="1287" max="1531" width="9.140625" style="104"/>
    <col min="1532" max="1532" width="1.85546875" style="104" customWidth="1"/>
    <col min="1533" max="1533" width="18.28515625" style="104" customWidth="1"/>
    <col min="1534" max="1534" width="1.85546875" style="104" customWidth="1"/>
    <col min="1535" max="1535" width="18.42578125" style="104" customWidth="1"/>
    <col min="1536" max="1536" width="36.5703125" style="104" customWidth="1"/>
    <col min="1537" max="1537" width="20.140625" style="104" customWidth="1"/>
    <col min="1538" max="1538" width="3" style="104" customWidth="1"/>
    <col min="1539" max="1539" width="27.5703125" style="104" customWidth="1"/>
    <col min="1540" max="1540" width="11.42578125" style="104" customWidth="1"/>
    <col min="1541" max="1541" width="13.42578125" style="104" customWidth="1"/>
    <col min="1542" max="1542" width="1.85546875" style="104" customWidth="1"/>
    <col min="1543" max="1787" width="9.140625" style="104"/>
    <col min="1788" max="1788" width="1.85546875" style="104" customWidth="1"/>
    <col min="1789" max="1789" width="18.28515625" style="104" customWidth="1"/>
    <col min="1790" max="1790" width="1.85546875" style="104" customWidth="1"/>
    <col min="1791" max="1791" width="18.42578125" style="104" customWidth="1"/>
    <col min="1792" max="1792" width="36.5703125" style="104" customWidth="1"/>
    <col min="1793" max="1793" width="20.140625" style="104" customWidth="1"/>
    <col min="1794" max="1794" width="3" style="104" customWidth="1"/>
    <col min="1795" max="1795" width="27.5703125" style="104" customWidth="1"/>
    <col min="1796" max="1796" width="11.42578125" style="104" customWidth="1"/>
    <col min="1797" max="1797" width="13.42578125" style="104" customWidth="1"/>
    <col min="1798" max="1798" width="1.85546875" style="104" customWidth="1"/>
    <col min="1799" max="2043" width="9.140625" style="104"/>
    <col min="2044" max="2044" width="1.85546875" style="104" customWidth="1"/>
    <col min="2045" max="2045" width="18.28515625" style="104" customWidth="1"/>
    <col min="2046" max="2046" width="1.85546875" style="104" customWidth="1"/>
    <col min="2047" max="2047" width="18.42578125" style="104" customWidth="1"/>
    <col min="2048" max="2048" width="36.5703125" style="104" customWidth="1"/>
    <col min="2049" max="2049" width="20.140625" style="104" customWidth="1"/>
    <col min="2050" max="2050" width="3" style="104" customWidth="1"/>
    <col min="2051" max="2051" width="27.5703125" style="104" customWidth="1"/>
    <col min="2052" max="2052" width="11.42578125" style="104" customWidth="1"/>
    <col min="2053" max="2053" width="13.42578125" style="104" customWidth="1"/>
    <col min="2054" max="2054" width="1.85546875" style="104" customWidth="1"/>
    <col min="2055" max="2299" width="9.140625" style="104"/>
    <col min="2300" max="2300" width="1.85546875" style="104" customWidth="1"/>
    <col min="2301" max="2301" width="18.28515625" style="104" customWidth="1"/>
    <col min="2302" max="2302" width="1.85546875" style="104" customWidth="1"/>
    <col min="2303" max="2303" width="18.42578125" style="104" customWidth="1"/>
    <col min="2304" max="2304" width="36.5703125" style="104" customWidth="1"/>
    <col min="2305" max="2305" width="20.140625" style="104" customWidth="1"/>
    <col min="2306" max="2306" width="3" style="104" customWidth="1"/>
    <col min="2307" max="2307" width="27.5703125" style="104" customWidth="1"/>
    <col min="2308" max="2308" width="11.42578125" style="104" customWidth="1"/>
    <col min="2309" max="2309" width="13.42578125" style="104" customWidth="1"/>
    <col min="2310" max="2310" width="1.85546875" style="104" customWidth="1"/>
    <col min="2311" max="2555" width="9.140625" style="104"/>
    <col min="2556" max="2556" width="1.85546875" style="104" customWidth="1"/>
    <col min="2557" max="2557" width="18.28515625" style="104" customWidth="1"/>
    <col min="2558" max="2558" width="1.85546875" style="104" customWidth="1"/>
    <col min="2559" max="2559" width="18.42578125" style="104" customWidth="1"/>
    <col min="2560" max="2560" width="36.5703125" style="104" customWidth="1"/>
    <col min="2561" max="2561" width="20.140625" style="104" customWidth="1"/>
    <col min="2562" max="2562" width="3" style="104" customWidth="1"/>
    <col min="2563" max="2563" width="27.5703125" style="104" customWidth="1"/>
    <col min="2564" max="2564" width="11.42578125" style="104" customWidth="1"/>
    <col min="2565" max="2565" width="13.42578125" style="104" customWidth="1"/>
    <col min="2566" max="2566" width="1.85546875" style="104" customWidth="1"/>
    <col min="2567" max="2811" width="9.140625" style="104"/>
    <col min="2812" max="2812" width="1.85546875" style="104" customWidth="1"/>
    <col min="2813" max="2813" width="18.28515625" style="104" customWidth="1"/>
    <col min="2814" max="2814" width="1.85546875" style="104" customWidth="1"/>
    <col min="2815" max="2815" width="18.42578125" style="104" customWidth="1"/>
    <col min="2816" max="2816" width="36.5703125" style="104" customWidth="1"/>
    <col min="2817" max="2817" width="20.140625" style="104" customWidth="1"/>
    <col min="2818" max="2818" width="3" style="104" customWidth="1"/>
    <col min="2819" max="2819" width="27.5703125" style="104" customWidth="1"/>
    <col min="2820" max="2820" width="11.42578125" style="104" customWidth="1"/>
    <col min="2821" max="2821" width="13.42578125" style="104" customWidth="1"/>
    <col min="2822" max="2822" width="1.85546875" style="104" customWidth="1"/>
    <col min="2823" max="3067" width="9.140625" style="104"/>
    <col min="3068" max="3068" width="1.85546875" style="104" customWidth="1"/>
    <col min="3069" max="3069" width="18.28515625" style="104" customWidth="1"/>
    <col min="3070" max="3070" width="1.85546875" style="104" customWidth="1"/>
    <col min="3071" max="3071" width="18.42578125" style="104" customWidth="1"/>
    <col min="3072" max="3072" width="36.5703125" style="104" customWidth="1"/>
    <col min="3073" max="3073" width="20.140625" style="104" customWidth="1"/>
    <col min="3074" max="3074" width="3" style="104" customWidth="1"/>
    <col min="3075" max="3075" width="27.5703125" style="104" customWidth="1"/>
    <col min="3076" max="3076" width="11.42578125" style="104" customWidth="1"/>
    <col min="3077" max="3077" width="13.42578125" style="104" customWidth="1"/>
    <col min="3078" max="3078" width="1.85546875" style="104" customWidth="1"/>
    <col min="3079" max="3323" width="9.140625" style="104"/>
    <col min="3324" max="3324" width="1.85546875" style="104" customWidth="1"/>
    <col min="3325" max="3325" width="18.28515625" style="104" customWidth="1"/>
    <col min="3326" max="3326" width="1.85546875" style="104" customWidth="1"/>
    <col min="3327" max="3327" width="18.42578125" style="104" customWidth="1"/>
    <col min="3328" max="3328" width="36.5703125" style="104" customWidth="1"/>
    <col min="3329" max="3329" width="20.140625" style="104" customWidth="1"/>
    <col min="3330" max="3330" width="3" style="104" customWidth="1"/>
    <col min="3331" max="3331" width="27.5703125" style="104" customWidth="1"/>
    <col min="3332" max="3332" width="11.42578125" style="104" customWidth="1"/>
    <col min="3333" max="3333" width="13.42578125" style="104" customWidth="1"/>
    <col min="3334" max="3334" width="1.85546875" style="104" customWidth="1"/>
    <col min="3335" max="3579" width="9.140625" style="104"/>
    <col min="3580" max="3580" width="1.85546875" style="104" customWidth="1"/>
    <col min="3581" max="3581" width="18.28515625" style="104" customWidth="1"/>
    <col min="3582" max="3582" width="1.85546875" style="104" customWidth="1"/>
    <col min="3583" max="3583" width="18.42578125" style="104" customWidth="1"/>
    <col min="3584" max="3584" width="36.5703125" style="104" customWidth="1"/>
    <col min="3585" max="3585" width="20.140625" style="104" customWidth="1"/>
    <col min="3586" max="3586" width="3" style="104" customWidth="1"/>
    <col min="3587" max="3587" width="27.5703125" style="104" customWidth="1"/>
    <col min="3588" max="3588" width="11.42578125" style="104" customWidth="1"/>
    <col min="3589" max="3589" width="13.42578125" style="104" customWidth="1"/>
    <col min="3590" max="3590" width="1.85546875" style="104" customWidth="1"/>
    <col min="3591" max="3835" width="9.140625" style="104"/>
    <col min="3836" max="3836" width="1.85546875" style="104" customWidth="1"/>
    <col min="3837" max="3837" width="18.28515625" style="104" customWidth="1"/>
    <col min="3838" max="3838" width="1.85546875" style="104" customWidth="1"/>
    <col min="3839" max="3839" width="18.42578125" style="104" customWidth="1"/>
    <col min="3840" max="3840" width="36.5703125" style="104" customWidth="1"/>
    <col min="3841" max="3841" width="20.140625" style="104" customWidth="1"/>
    <col min="3842" max="3842" width="3" style="104" customWidth="1"/>
    <col min="3843" max="3843" width="27.5703125" style="104" customWidth="1"/>
    <col min="3844" max="3844" width="11.42578125" style="104" customWidth="1"/>
    <col min="3845" max="3845" width="13.42578125" style="104" customWidth="1"/>
    <col min="3846" max="3846" width="1.85546875" style="104" customWidth="1"/>
    <col min="3847" max="4091" width="9.140625" style="104"/>
    <col min="4092" max="4092" width="1.85546875" style="104" customWidth="1"/>
    <col min="4093" max="4093" width="18.28515625" style="104" customWidth="1"/>
    <col min="4094" max="4094" width="1.85546875" style="104" customWidth="1"/>
    <col min="4095" max="4095" width="18.42578125" style="104" customWidth="1"/>
    <col min="4096" max="4096" width="36.5703125" style="104" customWidth="1"/>
    <col min="4097" max="4097" width="20.140625" style="104" customWidth="1"/>
    <col min="4098" max="4098" width="3" style="104" customWidth="1"/>
    <col min="4099" max="4099" width="27.5703125" style="104" customWidth="1"/>
    <col min="4100" max="4100" width="11.42578125" style="104" customWidth="1"/>
    <col min="4101" max="4101" width="13.42578125" style="104" customWidth="1"/>
    <col min="4102" max="4102" width="1.85546875" style="104" customWidth="1"/>
    <col min="4103" max="4347" width="9.140625" style="104"/>
    <col min="4348" max="4348" width="1.85546875" style="104" customWidth="1"/>
    <col min="4349" max="4349" width="18.28515625" style="104" customWidth="1"/>
    <col min="4350" max="4350" width="1.85546875" style="104" customWidth="1"/>
    <col min="4351" max="4351" width="18.42578125" style="104" customWidth="1"/>
    <col min="4352" max="4352" width="36.5703125" style="104" customWidth="1"/>
    <col min="4353" max="4353" width="20.140625" style="104" customWidth="1"/>
    <col min="4354" max="4354" width="3" style="104" customWidth="1"/>
    <col min="4355" max="4355" width="27.5703125" style="104" customWidth="1"/>
    <col min="4356" max="4356" width="11.42578125" style="104" customWidth="1"/>
    <col min="4357" max="4357" width="13.42578125" style="104" customWidth="1"/>
    <col min="4358" max="4358" width="1.85546875" style="104" customWidth="1"/>
    <col min="4359" max="4603" width="9.140625" style="104"/>
    <col min="4604" max="4604" width="1.85546875" style="104" customWidth="1"/>
    <col min="4605" max="4605" width="18.28515625" style="104" customWidth="1"/>
    <col min="4606" max="4606" width="1.85546875" style="104" customWidth="1"/>
    <col min="4607" max="4607" width="18.42578125" style="104" customWidth="1"/>
    <col min="4608" max="4608" width="36.5703125" style="104" customWidth="1"/>
    <col min="4609" max="4609" width="20.140625" style="104" customWidth="1"/>
    <col min="4610" max="4610" width="3" style="104" customWidth="1"/>
    <col min="4611" max="4611" width="27.5703125" style="104" customWidth="1"/>
    <col min="4612" max="4612" width="11.42578125" style="104" customWidth="1"/>
    <col min="4613" max="4613" width="13.42578125" style="104" customWidth="1"/>
    <col min="4614" max="4614" width="1.85546875" style="104" customWidth="1"/>
    <col min="4615" max="4859" width="9.140625" style="104"/>
    <col min="4860" max="4860" width="1.85546875" style="104" customWidth="1"/>
    <col min="4861" max="4861" width="18.28515625" style="104" customWidth="1"/>
    <col min="4862" max="4862" width="1.85546875" style="104" customWidth="1"/>
    <col min="4863" max="4863" width="18.42578125" style="104" customWidth="1"/>
    <col min="4864" max="4864" width="36.5703125" style="104" customWidth="1"/>
    <col min="4865" max="4865" width="20.140625" style="104" customWidth="1"/>
    <col min="4866" max="4866" width="3" style="104" customWidth="1"/>
    <col min="4867" max="4867" width="27.5703125" style="104" customWidth="1"/>
    <col min="4868" max="4868" width="11.42578125" style="104" customWidth="1"/>
    <col min="4869" max="4869" width="13.42578125" style="104" customWidth="1"/>
    <col min="4870" max="4870" width="1.85546875" style="104" customWidth="1"/>
    <col min="4871" max="5115" width="9.140625" style="104"/>
    <col min="5116" max="5116" width="1.85546875" style="104" customWidth="1"/>
    <col min="5117" max="5117" width="18.28515625" style="104" customWidth="1"/>
    <col min="5118" max="5118" width="1.85546875" style="104" customWidth="1"/>
    <col min="5119" max="5119" width="18.42578125" style="104" customWidth="1"/>
    <col min="5120" max="5120" width="36.5703125" style="104" customWidth="1"/>
    <col min="5121" max="5121" width="20.140625" style="104" customWidth="1"/>
    <col min="5122" max="5122" width="3" style="104" customWidth="1"/>
    <col min="5123" max="5123" width="27.5703125" style="104" customWidth="1"/>
    <col min="5124" max="5124" width="11.42578125" style="104" customWidth="1"/>
    <col min="5125" max="5125" width="13.42578125" style="104" customWidth="1"/>
    <col min="5126" max="5126" width="1.85546875" style="104" customWidth="1"/>
    <col min="5127" max="5371" width="9.140625" style="104"/>
    <col min="5372" max="5372" width="1.85546875" style="104" customWidth="1"/>
    <col min="5373" max="5373" width="18.28515625" style="104" customWidth="1"/>
    <col min="5374" max="5374" width="1.85546875" style="104" customWidth="1"/>
    <col min="5375" max="5375" width="18.42578125" style="104" customWidth="1"/>
    <col min="5376" max="5376" width="36.5703125" style="104" customWidth="1"/>
    <col min="5377" max="5377" width="20.140625" style="104" customWidth="1"/>
    <col min="5378" max="5378" width="3" style="104" customWidth="1"/>
    <col min="5379" max="5379" width="27.5703125" style="104" customWidth="1"/>
    <col min="5380" max="5380" width="11.42578125" style="104" customWidth="1"/>
    <col min="5381" max="5381" width="13.42578125" style="104" customWidth="1"/>
    <col min="5382" max="5382" width="1.85546875" style="104" customWidth="1"/>
    <col min="5383" max="5627" width="9.140625" style="104"/>
    <col min="5628" max="5628" width="1.85546875" style="104" customWidth="1"/>
    <col min="5629" max="5629" width="18.28515625" style="104" customWidth="1"/>
    <col min="5630" max="5630" width="1.85546875" style="104" customWidth="1"/>
    <col min="5631" max="5631" width="18.42578125" style="104" customWidth="1"/>
    <col min="5632" max="5632" width="36.5703125" style="104" customWidth="1"/>
    <col min="5633" max="5633" width="20.140625" style="104" customWidth="1"/>
    <col min="5634" max="5634" width="3" style="104" customWidth="1"/>
    <col min="5635" max="5635" width="27.5703125" style="104" customWidth="1"/>
    <col min="5636" max="5636" width="11.42578125" style="104" customWidth="1"/>
    <col min="5637" max="5637" width="13.42578125" style="104" customWidth="1"/>
    <col min="5638" max="5638" width="1.85546875" style="104" customWidth="1"/>
    <col min="5639" max="5883" width="9.140625" style="104"/>
    <col min="5884" max="5884" width="1.85546875" style="104" customWidth="1"/>
    <col min="5885" max="5885" width="18.28515625" style="104" customWidth="1"/>
    <col min="5886" max="5886" width="1.85546875" style="104" customWidth="1"/>
    <col min="5887" max="5887" width="18.42578125" style="104" customWidth="1"/>
    <col min="5888" max="5888" width="36.5703125" style="104" customWidth="1"/>
    <col min="5889" max="5889" width="20.140625" style="104" customWidth="1"/>
    <col min="5890" max="5890" width="3" style="104" customWidth="1"/>
    <col min="5891" max="5891" width="27.5703125" style="104" customWidth="1"/>
    <col min="5892" max="5892" width="11.42578125" style="104" customWidth="1"/>
    <col min="5893" max="5893" width="13.42578125" style="104" customWidth="1"/>
    <col min="5894" max="5894" width="1.85546875" style="104" customWidth="1"/>
    <col min="5895" max="6139" width="9.140625" style="104"/>
    <col min="6140" max="6140" width="1.85546875" style="104" customWidth="1"/>
    <col min="6141" max="6141" width="18.28515625" style="104" customWidth="1"/>
    <col min="6142" max="6142" width="1.85546875" style="104" customWidth="1"/>
    <col min="6143" max="6143" width="18.42578125" style="104" customWidth="1"/>
    <col min="6144" max="6144" width="36.5703125" style="104" customWidth="1"/>
    <col min="6145" max="6145" width="20.140625" style="104" customWidth="1"/>
    <col min="6146" max="6146" width="3" style="104" customWidth="1"/>
    <col min="6147" max="6147" width="27.5703125" style="104" customWidth="1"/>
    <col min="6148" max="6148" width="11.42578125" style="104" customWidth="1"/>
    <col min="6149" max="6149" width="13.42578125" style="104" customWidth="1"/>
    <col min="6150" max="6150" width="1.85546875" style="104" customWidth="1"/>
    <col min="6151" max="6395" width="9.140625" style="104"/>
    <col min="6396" max="6396" width="1.85546875" style="104" customWidth="1"/>
    <col min="6397" max="6397" width="18.28515625" style="104" customWidth="1"/>
    <col min="6398" max="6398" width="1.85546875" style="104" customWidth="1"/>
    <col min="6399" max="6399" width="18.42578125" style="104" customWidth="1"/>
    <col min="6400" max="6400" width="36.5703125" style="104" customWidth="1"/>
    <col min="6401" max="6401" width="20.140625" style="104" customWidth="1"/>
    <col min="6402" max="6402" width="3" style="104" customWidth="1"/>
    <col min="6403" max="6403" width="27.5703125" style="104" customWidth="1"/>
    <col min="6404" max="6404" width="11.42578125" style="104" customWidth="1"/>
    <col min="6405" max="6405" width="13.42578125" style="104" customWidth="1"/>
    <col min="6406" max="6406" width="1.85546875" style="104" customWidth="1"/>
    <col min="6407" max="6651" width="9.140625" style="104"/>
    <col min="6652" max="6652" width="1.85546875" style="104" customWidth="1"/>
    <col min="6653" max="6653" width="18.28515625" style="104" customWidth="1"/>
    <col min="6654" max="6654" width="1.85546875" style="104" customWidth="1"/>
    <col min="6655" max="6655" width="18.42578125" style="104" customWidth="1"/>
    <col min="6656" max="6656" width="36.5703125" style="104" customWidth="1"/>
    <col min="6657" max="6657" width="20.140625" style="104" customWidth="1"/>
    <col min="6658" max="6658" width="3" style="104" customWidth="1"/>
    <col min="6659" max="6659" width="27.5703125" style="104" customWidth="1"/>
    <col min="6660" max="6660" width="11.42578125" style="104" customWidth="1"/>
    <col min="6661" max="6661" width="13.42578125" style="104" customWidth="1"/>
    <col min="6662" max="6662" width="1.85546875" style="104" customWidth="1"/>
    <col min="6663" max="6907" width="9.140625" style="104"/>
    <col min="6908" max="6908" width="1.85546875" style="104" customWidth="1"/>
    <col min="6909" max="6909" width="18.28515625" style="104" customWidth="1"/>
    <col min="6910" max="6910" width="1.85546875" style="104" customWidth="1"/>
    <col min="6911" max="6911" width="18.42578125" style="104" customWidth="1"/>
    <col min="6912" max="6912" width="36.5703125" style="104" customWidth="1"/>
    <col min="6913" max="6913" width="20.140625" style="104" customWidth="1"/>
    <col min="6914" max="6914" width="3" style="104" customWidth="1"/>
    <col min="6915" max="6915" width="27.5703125" style="104" customWidth="1"/>
    <col min="6916" max="6916" width="11.42578125" style="104" customWidth="1"/>
    <col min="6917" max="6917" width="13.42578125" style="104" customWidth="1"/>
    <col min="6918" max="6918" width="1.85546875" style="104" customWidth="1"/>
    <col min="6919" max="7163" width="9.140625" style="104"/>
    <col min="7164" max="7164" width="1.85546875" style="104" customWidth="1"/>
    <col min="7165" max="7165" width="18.28515625" style="104" customWidth="1"/>
    <col min="7166" max="7166" width="1.85546875" style="104" customWidth="1"/>
    <col min="7167" max="7167" width="18.42578125" style="104" customWidth="1"/>
    <col min="7168" max="7168" width="36.5703125" style="104" customWidth="1"/>
    <col min="7169" max="7169" width="20.140625" style="104" customWidth="1"/>
    <col min="7170" max="7170" width="3" style="104" customWidth="1"/>
    <col min="7171" max="7171" width="27.5703125" style="104" customWidth="1"/>
    <col min="7172" max="7172" width="11.42578125" style="104" customWidth="1"/>
    <col min="7173" max="7173" width="13.42578125" style="104" customWidth="1"/>
    <col min="7174" max="7174" width="1.85546875" style="104" customWidth="1"/>
    <col min="7175" max="7419" width="9.140625" style="104"/>
    <col min="7420" max="7420" width="1.85546875" style="104" customWidth="1"/>
    <col min="7421" max="7421" width="18.28515625" style="104" customWidth="1"/>
    <col min="7422" max="7422" width="1.85546875" style="104" customWidth="1"/>
    <col min="7423" max="7423" width="18.42578125" style="104" customWidth="1"/>
    <col min="7424" max="7424" width="36.5703125" style="104" customWidth="1"/>
    <col min="7425" max="7425" width="20.140625" style="104" customWidth="1"/>
    <col min="7426" max="7426" width="3" style="104" customWidth="1"/>
    <col min="7427" max="7427" width="27.5703125" style="104" customWidth="1"/>
    <col min="7428" max="7428" width="11.42578125" style="104" customWidth="1"/>
    <col min="7429" max="7429" width="13.42578125" style="104" customWidth="1"/>
    <col min="7430" max="7430" width="1.85546875" style="104" customWidth="1"/>
    <col min="7431" max="7675" width="9.140625" style="104"/>
    <col min="7676" max="7676" width="1.85546875" style="104" customWidth="1"/>
    <col min="7677" max="7677" width="18.28515625" style="104" customWidth="1"/>
    <col min="7678" max="7678" width="1.85546875" style="104" customWidth="1"/>
    <col min="7679" max="7679" width="18.42578125" style="104" customWidth="1"/>
    <col min="7680" max="7680" width="36.5703125" style="104" customWidth="1"/>
    <col min="7681" max="7681" width="20.140625" style="104" customWidth="1"/>
    <col min="7682" max="7682" width="3" style="104" customWidth="1"/>
    <col min="7683" max="7683" width="27.5703125" style="104" customWidth="1"/>
    <col min="7684" max="7684" width="11.42578125" style="104" customWidth="1"/>
    <col min="7685" max="7685" width="13.42578125" style="104" customWidth="1"/>
    <col min="7686" max="7686" width="1.85546875" style="104" customWidth="1"/>
    <col min="7687" max="7931" width="9.140625" style="104"/>
    <col min="7932" max="7932" width="1.85546875" style="104" customWidth="1"/>
    <col min="7933" max="7933" width="18.28515625" style="104" customWidth="1"/>
    <col min="7934" max="7934" width="1.85546875" style="104" customWidth="1"/>
    <col min="7935" max="7935" width="18.42578125" style="104" customWidth="1"/>
    <col min="7936" max="7936" width="36.5703125" style="104" customWidth="1"/>
    <col min="7937" max="7937" width="20.140625" style="104" customWidth="1"/>
    <col min="7938" max="7938" width="3" style="104" customWidth="1"/>
    <col min="7939" max="7939" width="27.5703125" style="104" customWidth="1"/>
    <col min="7940" max="7940" width="11.42578125" style="104" customWidth="1"/>
    <col min="7941" max="7941" width="13.42578125" style="104" customWidth="1"/>
    <col min="7942" max="7942" width="1.85546875" style="104" customWidth="1"/>
    <col min="7943" max="8187" width="9.140625" style="104"/>
    <col min="8188" max="8188" width="1.85546875" style="104" customWidth="1"/>
    <col min="8189" max="8189" width="18.28515625" style="104" customWidth="1"/>
    <col min="8190" max="8190" width="1.85546875" style="104" customWidth="1"/>
    <col min="8191" max="8191" width="18.42578125" style="104" customWidth="1"/>
    <col min="8192" max="8192" width="36.5703125" style="104" customWidth="1"/>
    <col min="8193" max="8193" width="20.140625" style="104" customWidth="1"/>
    <col min="8194" max="8194" width="3" style="104" customWidth="1"/>
    <col min="8195" max="8195" width="27.5703125" style="104" customWidth="1"/>
    <col min="8196" max="8196" width="11.42578125" style="104" customWidth="1"/>
    <col min="8197" max="8197" width="13.42578125" style="104" customWidth="1"/>
    <col min="8198" max="8198" width="1.85546875" style="104" customWidth="1"/>
    <col min="8199" max="8443" width="9.140625" style="104"/>
    <col min="8444" max="8444" width="1.85546875" style="104" customWidth="1"/>
    <col min="8445" max="8445" width="18.28515625" style="104" customWidth="1"/>
    <col min="8446" max="8446" width="1.85546875" style="104" customWidth="1"/>
    <col min="8447" max="8447" width="18.42578125" style="104" customWidth="1"/>
    <col min="8448" max="8448" width="36.5703125" style="104" customWidth="1"/>
    <col min="8449" max="8449" width="20.140625" style="104" customWidth="1"/>
    <col min="8450" max="8450" width="3" style="104" customWidth="1"/>
    <col min="8451" max="8451" width="27.5703125" style="104" customWidth="1"/>
    <col min="8452" max="8452" width="11.42578125" style="104" customWidth="1"/>
    <col min="8453" max="8453" width="13.42578125" style="104" customWidth="1"/>
    <col min="8454" max="8454" width="1.85546875" style="104" customWidth="1"/>
    <col min="8455" max="8699" width="9.140625" style="104"/>
    <col min="8700" max="8700" width="1.85546875" style="104" customWidth="1"/>
    <col min="8701" max="8701" width="18.28515625" style="104" customWidth="1"/>
    <col min="8702" max="8702" width="1.85546875" style="104" customWidth="1"/>
    <col min="8703" max="8703" width="18.42578125" style="104" customWidth="1"/>
    <col min="8704" max="8704" width="36.5703125" style="104" customWidth="1"/>
    <col min="8705" max="8705" width="20.140625" style="104" customWidth="1"/>
    <col min="8706" max="8706" width="3" style="104" customWidth="1"/>
    <col min="8707" max="8707" width="27.5703125" style="104" customWidth="1"/>
    <col min="8708" max="8708" width="11.42578125" style="104" customWidth="1"/>
    <col min="8709" max="8709" width="13.42578125" style="104" customWidth="1"/>
    <col min="8710" max="8710" width="1.85546875" style="104" customWidth="1"/>
    <col min="8711" max="8955" width="9.140625" style="104"/>
    <col min="8956" max="8956" width="1.85546875" style="104" customWidth="1"/>
    <col min="8957" max="8957" width="18.28515625" style="104" customWidth="1"/>
    <col min="8958" max="8958" width="1.85546875" style="104" customWidth="1"/>
    <col min="8959" max="8959" width="18.42578125" style="104" customWidth="1"/>
    <col min="8960" max="8960" width="36.5703125" style="104" customWidth="1"/>
    <col min="8961" max="8961" width="20.140625" style="104" customWidth="1"/>
    <col min="8962" max="8962" width="3" style="104" customWidth="1"/>
    <col min="8963" max="8963" width="27.5703125" style="104" customWidth="1"/>
    <col min="8964" max="8964" width="11.42578125" style="104" customWidth="1"/>
    <col min="8965" max="8965" width="13.42578125" style="104" customWidth="1"/>
    <col min="8966" max="8966" width="1.85546875" style="104" customWidth="1"/>
    <col min="8967" max="9211" width="9.140625" style="104"/>
    <col min="9212" max="9212" width="1.85546875" style="104" customWidth="1"/>
    <col min="9213" max="9213" width="18.28515625" style="104" customWidth="1"/>
    <col min="9214" max="9214" width="1.85546875" style="104" customWidth="1"/>
    <col min="9215" max="9215" width="18.42578125" style="104" customWidth="1"/>
    <col min="9216" max="9216" width="36.5703125" style="104" customWidth="1"/>
    <col min="9217" max="9217" width="20.140625" style="104" customWidth="1"/>
    <col min="9218" max="9218" width="3" style="104" customWidth="1"/>
    <col min="9219" max="9219" width="27.5703125" style="104" customWidth="1"/>
    <col min="9220" max="9220" width="11.42578125" style="104" customWidth="1"/>
    <col min="9221" max="9221" width="13.42578125" style="104" customWidth="1"/>
    <col min="9222" max="9222" width="1.85546875" style="104" customWidth="1"/>
    <col min="9223" max="9467" width="9.140625" style="104"/>
    <col min="9468" max="9468" width="1.85546875" style="104" customWidth="1"/>
    <col min="9469" max="9469" width="18.28515625" style="104" customWidth="1"/>
    <col min="9470" max="9470" width="1.85546875" style="104" customWidth="1"/>
    <col min="9471" max="9471" width="18.42578125" style="104" customWidth="1"/>
    <col min="9472" max="9472" width="36.5703125" style="104" customWidth="1"/>
    <col min="9473" max="9473" width="20.140625" style="104" customWidth="1"/>
    <col min="9474" max="9474" width="3" style="104" customWidth="1"/>
    <col min="9475" max="9475" width="27.5703125" style="104" customWidth="1"/>
    <col min="9476" max="9476" width="11.42578125" style="104" customWidth="1"/>
    <col min="9477" max="9477" width="13.42578125" style="104" customWidth="1"/>
    <col min="9478" max="9478" width="1.85546875" style="104" customWidth="1"/>
    <col min="9479" max="9723" width="9.140625" style="104"/>
    <col min="9724" max="9724" width="1.85546875" style="104" customWidth="1"/>
    <col min="9725" max="9725" width="18.28515625" style="104" customWidth="1"/>
    <col min="9726" max="9726" width="1.85546875" style="104" customWidth="1"/>
    <col min="9727" max="9727" width="18.42578125" style="104" customWidth="1"/>
    <col min="9728" max="9728" width="36.5703125" style="104" customWidth="1"/>
    <col min="9729" max="9729" width="20.140625" style="104" customWidth="1"/>
    <col min="9730" max="9730" width="3" style="104" customWidth="1"/>
    <col min="9731" max="9731" width="27.5703125" style="104" customWidth="1"/>
    <col min="9732" max="9732" width="11.42578125" style="104" customWidth="1"/>
    <col min="9733" max="9733" width="13.42578125" style="104" customWidth="1"/>
    <col min="9734" max="9734" width="1.85546875" style="104" customWidth="1"/>
    <col min="9735" max="9979" width="9.140625" style="104"/>
    <col min="9980" max="9980" width="1.85546875" style="104" customWidth="1"/>
    <col min="9981" max="9981" width="18.28515625" style="104" customWidth="1"/>
    <col min="9982" max="9982" width="1.85546875" style="104" customWidth="1"/>
    <col min="9983" max="9983" width="18.42578125" style="104" customWidth="1"/>
    <col min="9984" max="9984" width="36.5703125" style="104" customWidth="1"/>
    <col min="9985" max="9985" width="20.140625" style="104" customWidth="1"/>
    <col min="9986" max="9986" width="3" style="104" customWidth="1"/>
    <col min="9987" max="9987" width="27.5703125" style="104" customWidth="1"/>
    <col min="9988" max="9988" width="11.42578125" style="104" customWidth="1"/>
    <col min="9989" max="9989" width="13.42578125" style="104" customWidth="1"/>
    <col min="9990" max="9990" width="1.85546875" style="104" customWidth="1"/>
    <col min="9991" max="10235" width="9.140625" style="104"/>
    <col min="10236" max="10236" width="1.85546875" style="104" customWidth="1"/>
    <col min="10237" max="10237" width="18.28515625" style="104" customWidth="1"/>
    <col min="10238" max="10238" width="1.85546875" style="104" customWidth="1"/>
    <col min="10239" max="10239" width="18.42578125" style="104" customWidth="1"/>
    <col min="10240" max="10240" width="36.5703125" style="104" customWidth="1"/>
    <col min="10241" max="10241" width="20.140625" style="104" customWidth="1"/>
    <col min="10242" max="10242" width="3" style="104" customWidth="1"/>
    <col min="10243" max="10243" width="27.5703125" style="104" customWidth="1"/>
    <col min="10244" max="10244" width="11.42578125" style="104" customWidth="1"/>
    <col min="10245" max="10245" width="13.42578125" style="104" customWidth="1"/>
    <col min="10246" max="10246" width="1.85546875" style="104" customWidth="1"/>
    <col min="10247" max="10491" width="9.140625" style="104"/>
    <col min="10492" max="10492" width="1.85546875" style="104" customWidth="1"/>
    <col min="10493" max="10493" width="18.28515625" style="104" customWidth="1"/>
    <col min="10494" max="10494" width="1.85546875" style="104" customWidth="1"/>
    <col min="10495" max="10495" width="18.42578125" style="104" customWidth="1"/>
    <col min="10496" max="10496" width="36.5703125" style="104" customWidth="1"/>
    <col min="10497" max="10497" width="20.140625" style="104" customWidth="1"/>
    <col min="10498" max="10498" width="3" style="104" customWidth="1"/>
    <col min="10499" max="10499" width="27.5703125" style="104" customWidth="1"/>
    <col min="10500" max="10500" width="11.42578125" style="104" customWidth="1"/>
    <col min="10501" max="10501" width="13.42578125" style="104" customWidth="1"/>
    <col min="10502" max="10502" width="1.85546875" style="104" customWidth="1"/>
    <col min="10503" max="10747" width="9.140625" style="104"/>
    <col min="10748" max="10748" width="1.85546875" style="104" customWidth="1"/>
    <col min="10749" max="10749" width="18.28515625" style="104" customWidth="1"/>
    <col min="10750" max="10750" width="1.85546875" style="104" customWidth="1"/>
    <col min="10751" max="10751" width="18.42578125" style="104" customWidth="1"/>
    <col min="10752" max="10752" width="36.5703125" style="104" customWidth="1"/>
    <col min="10753" max="10753" width="20.140625" style="104" customWidth="1"/>
    <col min="10754" max="10754" width="3" style="104" customWidth="1"/>
    <col min="10755" max="10755" width="27.5703125" style="104" customWidth="1"/>
    <col min="10756" max="10756" width="11.42578125" style="104" customWidth="1"/>
    <col min="10757" max="10757" width="13.42578125" style="104" customWidth="1"/>
    <col min="10758" max="10758" width="1.85546875" style="104" customWidth="1"/>
    <col min="10759" max="11003" width="9.140625" style="104"/>
    <col min="11004" max="11004" width="1.85546875" style="104" customWidth="1"/>
    <col min="11005" max="11005" width="18.28515625" style="104" customWidth="1"/>
    <col min="11006" max="11006" width="1.85546875" style="104" customWidth="1"/>
    <col min="11007" max="11007" width="18.42578125" style="104" customWidth="1"/>
    <col min="11008" max="11008" width="36.5703125" style="104" customWidth="1"/>
    <col min="11009" max="11009" width="20.140625" style="104" customWidth="1"/>
    <col min="11010" max="11010" width="3" style="104" customWidth="1"/>
    <col min="11011" max="11011" width="27.5703125" style="104" customWidth="1"/>
    <col min="11012" max="11012" width="11.42578125" style="104" customWidth="1"/>
    <col min="11013" max="11013" width="13.42578125" style="104" customWidth="1"/>
    <col min="11014" max="11014" width="1.85546875" style="104" customWidth="1"/>
    <col min="11015" max="11259" width="9.140625" style="104"/>
    <col min="11260" max="11260" width="1.85546875" style="104" customWidth="1"/>
    <col min="11261" max="11261" width="18.28515625" style="104" customWidth="1"/>
    <col min="11262" max="11262" width="1.85546875" style="104" customWidth="1"/>
    <col min="11263" max="11263" width="18.42578125" style="104" customWidth="1"/>
    <col min="11264" max="11264" width="36.5703125" style="104" customWidth="1"/>
    <col min="11265" max="11265" width="20.140625" style="104" customWidth="1"/>
    <col min="11266" max="11266" width="3" style="104" customWidth="1"/>
    <col min="11267" max="11267" width="27.5703125" style="104" customWidth="1"/>
    <col min="11268" max="11268" width="11.42578125" style="104" customWidth="1"/>
    <col min="11269" max="11269" width="13.42578125" style="104" customWidth="1"/>
    <col min="11270" max="11270" width="1.85546875" style="104" customWidth="1"/>
    <col min="11271" max="11515" width="9.140625" style="104"/>
    <col min="11516" max="11516" width="1.85546875" style="104" customWidth="1"/>
    <col min="11517" max="11517" width="18.28515625" style="104" customWidth="1"/>
    <col min="11518" max="11518" width="1.85546875" style="104" customWidth="1"/>
    <col min="11519" max="11519" width="18.42578125" style="104" customWidth="1"/>
    <col min="11520" max="11520" width="36.5703125" style="104" customWidth="1"/>
    <col min="11521" max="11521" width="20.140625" style="104" customWidth="1"/>
    <col min="11522" max="11522" width="3" style="104" customWidth="1"/>
    <col min="11523" max="11523" width="27.5703125" style="104" customWidth="1"/>
    <col min="11524" max="11524" width="11.42578125" style="104" customWidth="1"/>
    <col min="11525" max="11525" width="13.42578125" style="104" customWidth="1"/>
    <col min="11526" max="11526" width="1.85546875" style="104" customWidth="1"/>
    <col min="11527" max="11771" width="9.140625" style="104"/>
    <col min="11772" max="11772" width="1.85546875" style="104" customWidth="1"/>
    <col min="11773" max="11773" width="18.28515625" style="104" customWidth="1"/>
    <col min="11774" max="11774" width="1.85546875" style="104" customWidth="1"/>
    <col min="11775" max="11775" width="18.42578125" style="104" customWidth="1"/>
    <col min="11776" max="11776" width="36.5703125" style="104" customWidth="1"/>
    <col min="11777" max="11777" width="20.140625" style="104" customWidth="1"/>
    <col min="11778" max="11778" width="3" style="104" customWidth="1"/>
    <col min="11779" max="11779" width="27.5703125" style="104" customWidth="1"/>
    <col min="11780" max="11780" width="11.42578125" style="104" customWidth="1"/>
    <col min="11781" max="11781" width="13.42578125" style="104" customWidth="1"/>
    <col min="11782" max="11782" width="1.85546875" style="104" customWidth="1"/>
    <col min="11783" max="12027" width="9.140625" style="104"/>
    <col min="12028" max="12028" width="1.85546875" style="104" customWidth="1"/>
    <col min="12029" max="12029" width="18.28515625" style="104" customWidth="1"/>
    <col min="12030" max="12030" width="1.85546875" style="104" customWidth="1"/>
    <col min="12031" max="12031" width="18.42578125" style="104" customWidth="1"/>
    <col min="12032" max="12032" width="36.5703125" style="104" customWidth="1"/>
    <col min="12033" max="12033" width="20.140625" style="104" customWidth="1"/>
    <col min="12034" max="12034" width="3" style="104" customWidth="1"/>
    <col min="12035" max="12035" width="27.5703125" style="104" customWidth="1"/>
    <col min="12036" max="12036" width="11.42578125" style="104" customWidth="1"/>
    <col min="12037" max="12037" width="13.42578125" style="104" customWidth="1"/>
    <col min="12038" max="12038" width="1.85546875" style="104" customWidth="1"/>
    <col min="12039" max="12283" width="9.140625" style="104"/>
    <col min="12284" max="12284" width="1.85546875" style="104" customWidth="1"/>
    <col min="12285" max="12285" width="18.28515625" style="104" customWidth="1"/>
    <col min="12286" max="12286" width="1.85546875" style="104" customWidth="1"/>
    <col min="12287" max="12287" width="18.42578125" style="104" customWidth="1"/>
    <col min="12288" max="12288" width="36.5703125" style="104" customWidth="1"/>
    <col min="12289" max="12289" width="20.140625" style="104" customWidth="1"/>
    <col min="12290" max="12290" width="3" style="104" customWidth="1"/>
    <col min="12291" max="12291" width="27.5703125" style="104" customWidth="1"/>
    <col min="12292" max="12292" width="11.42578125" style="104" customWidth="1"/>
    <col min="12293" max="12293" width="13.42578125" style="104" customWidth="1"/>
    <col min="12294" max="12294" width="1.85546875" style="104" customWidth="1"/>
    <col min="12295" max="12539" width="9.140625" style="104"/>
    <col min="12540" max="12540" width="1.85546875" style="104" customWidth="1"/>
    <col min="12541" max="12541" width="18.28515625" style="104" customWidth="1"/>
    <col min="12542" max="12542" width="1.85546875" style="104" customWidth="1"/>
    <col min="12543" max="12543" width="18.42578125" style="104" customWidth="1"/>
    <col min="12544" max="12544" width="36.5703125" style="104" customWidth="1"/>
    <col min="12545" max="12545" width="20.140625" style="104" customWidth="1"/>
    <col min="12546" max="12546" width="3" style="104" customWidth="1"/>
    <col min="12547" max="12547" width="27.5703125" style="104" customWidth="1"/>
    <col min="12548" max="12548" width="11.42578125" style="104" customWidth="1"/>
    <col min="12549" max="12549" width="13.42578125" style="104" customWidth="1"/>
    <col min="12550" max="12550" width="1.85546875" style="104" customWidth="1"/>
    <col min="12551" max="12795" width="9.140625" style="104"/>
    <col min="12796" max="12796" width="1.85546875" style="104" customWidth="1"/>
    <col min="12797" max="12797" width="18.28515625" style="104" customWidth="1"/>
    <col min="12798" max="12798" width="1.85546875" style="104" customWidth="1"/>
    <col min="12799" max="12799" width="18.42578125" style="104" customWidth="1"/>
    <col min="12800" max="12800" width="36.5703125" style="104" customWidth="1"/>
    <col min="12801" max="12801" width="20.140625" style="104" customWidth="1"/>
    <col min="12802" max="12802" width="3" style="104" customWidth="1"/>
    <col min="12803" max="12803" width="27.5703125" style="104" customWidth="1"/>
    <col min="12804" max="12804" width="11.42578125" style="104" customWidth="1"/>
    <col min="12805" max="12805" width="13.42578125" style="104" customWidth="1"/>
    <col min="12806" max="12806" width="1.85546875" style="104" customWidth="1"/>
    <col min="12807" max="13051" width="9.140625" style="104"/>
    <col min="13052" max="13052" width="1.85546875" style="104" customWidth="1"/>
    <col min="13053" max="13053" width="18.28515625" style="104" customWidth="1"/>
    <col min="13054" max="13054" width="1.85546875" style="104" customWidth="1"/>
    <col min="13055" max="13055" width="18.42578125" style="104" customWidth="1"/>
    <col min="13056" max="13056" width="36.5703125" style="104" customWidth="1"/>
    <col min="13057" max="13057" width="20.140625" style="104" customWidth="1"/>
    <col min="13058" max="13058" width="3" style="104" customWidth="1"/>
    <col min="13059" max="13059" width="27.5703125" style="104" customWidth="1"/>
    <col min="13060" max="13060" width="11.42578125" style="104" customWidth="1"/>
    <col min="13061" max="13061" width="13.42578125" style="104" customWidth="1"/>
    <col min="13062" max="13062" width="1.85546875" style="104" customWidth="1"/>
    <col min="13063" max="13307" width="9.140625" style="104"/>
    <col min="13308" max="13308" width="1.85546875" style="104" customWidth="1"/>
    <col min="13309" max="13309" width="18.28515625" style="104" customWidth="1"/>
    <col min="13310" max="13310" width="1.85546875" style="104" customWidth="1"/>
    <col min="13311" max="13311" width="18.42578125" style="104" customWidth="1"/>
    <col min="13312" max="13312" width="36.5703125" style="104" customWidth="1"/>
    <col min="13313" max="13313" width="20.140625" style="104" customWidth="1"/>
    <col min="13314" max="13314" width="3" style="104" customWidth="1"/>
    <col min="13315" max="13315" width="27.5703125" style="104" customWidth="1"/>
    <col min="13316" max="13316" width="11.42578125" style="104" customWidth="1"/>
    <col min="13317" max="13317" width="13.42578125" style="104" customWidth="1"/>
    <col min="13318" max="13318" width="1.85546875" style="104" customWidth="1"/>
    <col min="13319" max="13563" width="9.140625" style="104"/>
    <col min="13564" max="13564" width="1.85546875" style="104" customWidth="1"/>
    <col min="13565" max="13565" width="18.28515625" style="104" customWidth="1"/>
    <col min="13566" max="13566" width="1.85546875" style="104" customWidth="1"/>
    <col min="13567" max="13567" width="18.42578125" style="104" customWidth="1"/>
    <col min="13568" max="13568" width="36.5703125" style="104" customWidth="1"/>
    <col min="13569" max="13569" width="20.140625" style="104" customWidth="1"/>
    <col min="13570" max="13570" width="3" style="104" customWidth="1"/>
    <col min="13571" max="13571" width="27.5703125" style="104" customWidth="1"/>
    <col min="13572" max="13572" width="11.42578125" style="104" customWidth="1"/>
    <col min="13573" max="13573" width="13.42578125" style="104" customWidth="1"/>
    <col min="13574" max="13574" width="1.85546875" style="104" customWidth="1"/>
    <col min="13575" max="13819" width="9.140625" style="104"/>
    <col min="13820" max="13820" width="1.85546875" style="104" customWidth="1"/>
    <col min="13821" max="13821" width="18.28515625" style="104" customWidth="1"/>
    <col min="13822" max="13822" width="1.85546875" style="104" customWidth="1"/>
    <col min="13823" max="13823" width="18.42578125" style="104" customWidth="1"/>
    <col min="13824" max="13824" width="36.5703125" style="104" customWidth="1"/>
    <col min="13825" max="13825" width="20.140625" style="104" customWidth="1"/>
    <col min="13826" max="13826" width="3" style="104" customWidth="1"/>
    <col min="13827" max="13827" width="27.5703125" style="104" customWidth="1"/>
    <col min="13828" max="13828" width="11.42578125" style="104" customWidth="1"/>
    <col min="13829" max="13829" width="13.42578125" style="104" customWidth="1"/>
    <col min="13830" max="13830" width="1.85546875" style="104" customWidth="1"/>
    <col min="13831" max="14075" width="9.140625" style="104"/>
    <col min="14076" max="14076" width="1.85546875" style="104" customWidth="1"/>
    <col min="14077" max="14077" width="18.28515625" style="104" customWidth="1"/>
    <col min="14078" max="14078" width="1.85546875" style="104" customWidth="1"/>
    <col min="14079" max="14079" width="18.42578125" style="104" customWidth="1"/>
    <col min="14080" max="14080" width="36.5703125" style="104" customWidth="1"/>
    <col min="14081" max="14081" width="20.140625" style="104" customWidth="1"/>
    <col min="14082" max="14082" width="3" style="104" customWidth="1"/>
    <col min="14083" max="14083" width="27.5703125" style="104" customWidth="1"/>
    <col min="14084" max="14084" width="11.42578125" style="104" customWidth="1"/>
    <col min="14085" max="14085" width="13.42578125" style="104" customWidth="1"/>
    <col min="14086" max="14086" width="1.85546875" style="104" customWidth="1"/>
    <col min="14087" max="14331" width="9.140625" style="104"/>
    <col min="14332" max="14332" width="1.85546875" style="104" customWidth="1"/>
    <col min="14333" max="14333" width="18.28515625" style="104" customWidth="1"/>
    <col min="14334" max="14334" width="1.85546875" style="104" customWidth="1"/>
    <col min="14335" max="14335" width="18.42578125" style="104" customWidth="1"/>
    <col min="14336" max="14336" width="36.5703125" style="104" customWidth="1"/>
    <col min="14337" max="14337" width="20.140625" style="104" customWidth="1"/>
    <col min="14338" max="14338" width="3" style="104" customWidth="1"/>
    <col min="14339" max="14339" width="27.5703125" style="104" customWidth="1"/>
    <col min="14340" max="14340" width="11.42578125" style="104" customWidth="1"/>
    <col min="14341" max="14341" width="13.42578125" style="104" customWidth="1"/>
    <col min="14342" max="14342" width="1.85546875" style="104" customWidth="1"/>
    <col min="14343" max="14587" width="9.140625" style="104"/>
    <col min="14588" max="14588" width="1.85546875" style="104" customWidth="1"/>
    <col min="14589" max="14589" width="18.28515625" style="104" customWidth="1"/>
    <col min="14590" max="14590" width="1.85546875" style="104" customWidth="1"/>
    <col min="14591" max="14591" width="18.42578125" style="104" customWidth="1"/>
    <col min="14592" max="14592" width="36.5703125" style="104" customWidth="1"/>
    <col min="14593" max="14593" width="20.140625" style="104" customWidth="1"/>
    <col min="14594" max="14594" width="3" style="104" customWidth="1"/>
    <col min="14595" max="14595" width="27.5703125" style="104" customWidth="1"/>
    <col min="14596" max="14596" width="11.42578125" style="104" customWidth="1"/>
    <col min="14597" max="14597" width="13.42578125" style="104" customWidth="1"/>
    <col min="14598" max="14598" width="1.85546875" style="104" customWidth="1"/>
    <col min="14599" max="14843" width="9.140625" style="104"/>
    <col min="14844" max="14844" width="1.85546875" style="104" customWidth="1"/>
    <col min="14845" max="14845" width="18.28515625" style="104" customWidth="1"/>
    <col min="14846" max="14846" width="1.85546875" style="104" customWidth="1"/>
    <col min="14847" max="14847" width="18.42578125" style="104" customWidth="1"/>
    <col min="14848" max="14848" width="36.5703125" style="104" customWidth="1"/>
    <col min="14849" max="14849" width="20.140625" style="104" customWidth="1"/>
    <col min="14850" max="14850" width="3" style="104" customWidth="1"/>
    <col min="14851" max="14851" width="27.5703125" style="104" customWidth="1"/>
    <col min="14852" max="14852" width="11.42578125" style="104" customWidth="1"/>
    <col min="14853" max="14853" width="13.42578125" style="104" customWidth="1"/>
    <col min="14854" max="14854" width="1.85546875" style="104" customWidth="1"/>
    <col min="14855" max="15099" width="9.140625" style="104"/>
    <col min="15100" max="15100" width="1.85546875" style="104" customWidth="1"/>
    <col min="15101" max="15101" width="18.28515625" style="104" customWidth="1"/>
    <col min="15102" max="15102" width="1.85546875" style="104" customWidth="1"/>
    <col min="15103" max="15103" width="18.42578125" style="104" customWidth="1"/>
    <col min="15104" max="15104" width="36.5703125" style="104" customWidth="1"/>
    <col min="15105" max="15105" width="20.140625" style="104" customWidth="1"/>
    <col min="15106" max="15106" width="3" style="104" customWidth="1"/>
    <col min="15107" max="15107" width="27.5703125" style="104" customWidth="1"/>
    <col min="15108" max="15108" width="11.42578125" style="104" customWidth="1"/>
    <col min="15109" max="15109" width="13.42578125" style="104" customWidth="1"/>
    <col min="15110" max="15110" width="1.85546875" style="104" customWidth="1"/>
    <col min="15111" max="15355" width="9.140625" style="104"/>
    <col min="15356" max="15356" width="1.85546875" style="104" customWidth="1"/>
    <col min="15357" max="15357" width="18.28515625" style="104" customWidth="1"/>
    <col min="15358" max="15358" width="1.85546875" style="104" customWidth="1"/>
    <col min="15359" max="15359" width="18.42578125" style="104" customWidth="1"/>
    <col min="15360" max="15360" width="36.5703125" style="104" customWidth="1"/>
    <col min="15361" max="15361" width="20.140625" style="104" customWidth="1"/>
    <col min="15362" max="15362" width="3" style="104" customWidth="1"/>
    <col min="15363" max="15363" width="27.5703125" style="104" customWidth="1"/>
    <col min="15364" max="15364" width="11.42578125" style="104" customWidth="1"/>
    <col min="15365" max="15365" width="13.42578125" style="104" customWidth="1"/>
    <col min="15366" max="15366" width="1.85546875" style="104" customWidth="1"/>
    <col min="15367" max="15611" width="9.140625" style="104"/>
    <col min="15612" max="15612" width="1.85546875" style="104" customWidth="1"/>
    <col min="15613" max="15613" width="18.28515625" style="104" customWidth="1"/>
    <col min="15614" max="15614" width="1.85546875" style="104" customWidth="1"/>
    <col min="15615" max="15615" width="18.42578125" style="104" customWidth="1"/>
    <col min="15616" max="15616" width="36.5703125" style="104" customWidth="1"/>
    <col min="15617" max="15617" width="20.140625" style="104" customWidth="1"/>
    <col min="15618" max="15618" width="3" style="104" customWidth="1"/>
    <col min="15619" max="15619" width="27.5703125" style="104" customWidth="1"/>
    <col min="15620" max="15620" width="11.42578125" style="104" customWidth="1"/>
    <col min="15621" max="15621" width="13.42578125" style="104" customWidth="1"/>
    <col min="15622" max="15622" width="1.85546875" style="104" customWidth="1"/>
    <col min="15623" max="15867" width="9.140625" style="104"/>
    <col min="15868" max="15868" width="1.85546875" style="104" customWidth="1"/>
    <col min="15869" max="15869" width="18.28515625" style="104" customWidth="1"/>
    <col min="15870" max="15870" width="1.85546875" style="104" customWidth="1"/>
    <col min="15871" max="15871" width="18.42578125" style="104" customWidth="1"/>
    <col min="15872" max="15872" width="36.5703125" style="104" customWidth="1"/>
    <col min="15873" max="15873" width="20.140625" style="104" customWidth="1"/>
    <col min="15874" max="15874" width="3" style="104" customWidth="1"/>
    <col min="15875" max="15875" width="27.5703125" style="104" customWidth="1"/>
    <col min="15876" max="15876" width="11.42578125" style="104" customWidth="1"/>
    <col min="15877" max="15877" width="13.42578125" style="104" customWidth="1"/>
    <col min="15878" max="15878" width="1.85546875" style="104" customWidth="1"/>
    <col min="15879" max="16123" width="9.140625" style="104"/>
    <col min="16124" max="16124" width="1.85546875" style="104" customWidth="1"/>
    <col min="16125" max="16125" width="18.28515625" style="104" customWidth="1"/>
    <col min="16126" max="16126" width="1.85546875" style="104" customWidth="1"/>
    <col min="16127" max="16127" width="18.42578125" style="104" customWidth="1"/>
    <col min="16128" max="16128" width="36.5703125" style="104" customWidth="1"/>
    <col min="16129" max="16129" width="20.140625" style="104" customWidth="1"/>
    <col min="16130" max="16130" width="3" style="104" customWidth="1"/>
    <col min="16131" max="16131" width="27.5703125" style="104" customWidth="1"/>
    <col min="16132" max="16132" width="11.42578125" style="104" customWidth="1"/>
    <col min="16133" max="16133" width="13.42578125" style="104" customWidth="1"/>
    <col min="16134" max="16134" width="1.85546875" style="104" customWidth="1"/>
    <col min="16135" max="16384" width="9.140625" style="104"/>
  </cols>
  <sheetData>
    <row r="1" spans="1:7" s="109" customFormat="1" x14ac:dyDescent="0.2">
      <c r="F1" s="132"/>
    </row>
    <row r="2" spans="1:7" s="134" customFormat="1" ht="43.5" customHeight="1" x14ac:dyDescent="0.25">
      <c r="A2" s="224" t="s">
        <v>240</v>
      </c>
      <c r="B2" s="224"/>
      <c r="C2" s="224"/>
      <c r="D2" s="224"/>
      <c r="E2" s="224"/>
      <c r="F2" s="224"/>
      <c r="G2" s="133"/>
    </row>
    <row r="3" spans="1:7" s="94" customFormat="1" ht="15.75" thickBot="1" x14ac:dyDescent="0.3">
      <c r="A3" s="101"/>
      <c r="B3" s="101"/>
      <c r="C3" s="101"/>
      <c r="D3" s="101"/>
      <c r="E3" s="101"/>
      <c r="F3" s="102"/>
      <c r="G3" s="93"/>
    </row>
    <row r="4" spans="1:7" s="100" customFormat="1" ht="15" x14ac:dyDescent="0.25">
      <c r="A4" s="96" t="s">
        <v>241</v>
      </c>
      <c r="B4" s="97" t="s">
        <v>242</v>
      </c>
      <c r="C4" s="226" t="s">
        <v>243</v>
      </c>
      <c r="D4" s="227"/>
      <c r="E4" s="98" t="s">
        <v>244</v>
      </c>
      <c r="F4" s="99" t="s">
        <v>190</v>
      </c>
      <c r="G4" s="95"/>
    </row>
    <row r="5" spans="1:7" s="94" customFormat="1" x14ac:dyDescent="0.2">
      <c r="A5" s="135"/>
      <c r="B5" s="150"/>
      <c r="C5" s="228"/>
      <c r="D5" s="229"/>
      <c r="E5" s="126"/>
      <c r="F5" s="136"/>
      <c r="G5" s="93"/>
    </row>
    <row r="6" spans="1:7" s="109" customFormat="1" x14ac:dyDescent="0.2">
      <c r="A6" s="152"/>
      <c r="B6" s="152"/>
      <c r="C6" s="153"/>
      <c r="D6" s="153"/>
      <c r="E6" s="153"/>
      <c r="F6" s="154"/>
      <c r="G6" s="108"/>
    </row>
    <row r="7" spans="1:7" s="94" customFormat="1" ht="15" x14ac:dyDescent="0.25">
      <c r="A7" s="233" t="s">
        <v>289</v>
      </c>
      <c r="B7" s="233"/>
      <c r="C7" s="233"/>
      <c r="D7" s="233"/>
      <c r="E7" s="233"/>
      <c r="F7" s="233"/>
      <c r="G7" s="93"/>
    </row>
    <row r="8" spans="1:7" s="107" customFormat="1" ht="29.25" customHeight="1" x14ac:dyDescent="0.2">
      <c r="A8" s="106" t="s">
        <v>245</v>
      </c>
      <c r="B8" s="230" t="s">
        <v>246</v>
      </c>
      <c r="C8" s="231"/>
      <c r="D8" s="231"/>
      <c r="E8" s="231"/>
      <c r="F8" s="232"/>
      <c r="G8" s="105"/>
    </row>
    <row r="9" spans="1:7" s="107" customFormat="1" ht="29.25" customHeight="1" x14ac:dyDescent="0.2">
      <c r="A9" s="106" t="s">
        <v>247</v>
      </c>
      <c r="B9" s="230" t="s">
        <v>288</v>
      </c>
      <c r="C9" s="231"/>
      <c r="D9" s="231"/>
      <c r="E9" s="231"/>
      <c r="F9" s="232"/>
      <c r="G9" s="105"/>
    </row>
    <row r="10" spans="1:7" s="107" customFormat="1" ht="76.5" customHeight="1" x14ac:dyDescent="0.2">
      <c r="A10" s="106" t="s">
        <v>248</v>
      </c>
      <c r="B10" s="230" t="s">
        <v>294</v>
      </c>
      <c r="C10" s="231"/>
      <c r="D10" s="231"/>
      <c r="E10" s="231"/>
      <c r="F10" s="232"/>
      <c r="G10" s="105"/>
    </row>
    <row r="11" spans="1:7" s="109" customFormat="1" ht="15" x14ac:dyDescent="0.25">
      <c r="A11" s="110"/>
      <c r="B11" s="110"/>
      <c r="C11" s="110"/>
      <c r="D11" s="110"/>
      <c r="E11" s="110"/>
      <c r="F11" s="111"/>
      <c r="G11" s="108"/>
    </row>
    <row r="12" spans="1:7" s="94" customFormat="1" ht="15" x14ac:dyDescent="0.25">
      <c r="A12" s="122" t="s">
        <v>290</v>
      </c>
      <c r="B12" s="122"/>
      <c r="C12" s="122"/>
      <c r="D12" s="122"/>
      <c r="E12" s="122"/>
      <c r="F12" s="123"/>
      <c r="G12" s="93"/>
    </row>
    <row r="13" spans="1:7" ht="45" x14ac:dyDescent="0.25">
      <c r="A13" s="112" t="s">
        <v>249</v>
      </c>
      <c r="B13" s="112" t="s">
        <v>250</v>
      </c>
      <c r="C13" s="113"/>
      <c r="D13" s="112" t="s">
        <v>251</v>
      </c>
      <c r="E13" s="114"/>
      <c r="F13" s="115" t="s">
        <v>252</v>
      </c>
      <c r="G13" s="103"/>
    </row>
    <row r="14" spans="1:7" x14ac:dyDescent="0.2">
      <c r="A14" s="137" t="s">
        <v>253</v>
      </c>
      <c r="B14" s="138">
        <v>0</v>
      </c>
      <c r="C14" s="116"/>
      <c r="D14" s="139">
        <v>0</v>
      </c>
      <c r="E14" s="117"/>
      <c r="F14" s="140">
        <f>+D14*B14</f>
        <v>0</v>
      </c>
      <c r="G14" s="103"/>
    </row>
    <row r="15" spans="1:7" x14ac:dyDescent="0.2">
      <c r="A15" s="137" t="s">
        <v>254</v>
      </c>
      <c r="B15" s="138">
        <v>0</v>
      </c>
      <c r="C15" s="116"/>
      <c r="D15" s="139"/>
      <c r="E15" s="117"/>
      <c r="F15" s="140">
        <f t="shared" ref="F15:F22" si="0">+D15*B15</f>
        <v>0</v>
      </c>
      <c r="G15" s="103"/>
    </row>
    <row r="16" spans="1:7" x14ac:dyDescent="0.2">
      <c r="A16" s="137" t="s">
        <v>255</v>
      </c>
      <c r="B16" s="138">
        <v>0</v>
      </c>
      <c r="C16" s="116"/>
      <c r="D16" s="139">
        <v>0</v>
      </c>
      <c r="E16" s="117"/>
      <c r="F16" s="140">
        <f t="shared" si="0"/>
        <v>0</v>
      </c>
      <c r="G16" s="103"/>
    </row>
    <row r="17" spans="1:7" x14ac:dyDescent="0.2">
      <c r="A17" s="137" t="s">
        <v>256</v>
      </c>
      <c r="B17" s="138">
        <v>0</v>
      </c>
      <c r="C17" s="116"/>
      <c r="D17" s="139">
        <v>0</v>
      </c>
      <c r="E17" s="117"/>
      <c r="F17" s="140">
        <f t="shared" si="0"/>
        <v>0</v>
      </c>
      <c r="G17" s="103"/>
    </row>
    <row r="18" spans="1:7" x14ac:dyDescent="0.2">
      <c r="A18" s="137" t="s">
        <v>257</v>
      </c>
      <c r="B18" s="138">
        <v>0</v>
      </c>
      <c r="C18" s="116"/>
      <c r="D18" s="139">
        <v>0</v>
      </c>
      <c r="E18" s="117"/>
      <c r="F18" s="140">
        <f t="shared" si="0"/>
        <v>0</v>
      </c>
      <c r="G18" s="103"/>
    </row>
    <row r="19" spans="1:7" x14ac:dyDescent="0.2">
      <c r="A19" s="137" t="s">
        <v>258</v>
      </c>
      <c r="B19" s="138">
        <v>0</v>
      </c>
      <c r="C19" s="116"/>
      <c r="D19" s="139">
        <v>0</v>
      </c>
      <c r="E19" s="117"/>
      <c r="F19" s="140">
        <f t="shared" si="0"/>
        <v>0</v>
      </c>
      <c r="G19" s="103"/>
    </row>
    <row r="20" spans="1:7" x14ac:dyDescent="0.2">
      <c r="A20" s="137" t="s">
        <v>259</v>
      </c>
      <c r="B20" s="138">
        <v>0</v>
      </c>
      <c r="C20" s="116"/>
      <c r="D20" s="139">
        <v>0</v>
      </c>
      <c r="E20" s="117"/>
      <c r="F20" s="140">
        <f t="shared" si="0"/>
        <v>0</v>
      </c>
      <c r="G20" s="103"/>
    </row>
    <row r="21" spans="1:7" x14ac:dyDescent="0.2">
      <c r="A21" s="137" t="s">
        <v>260</v>
      </c>
      <c r="B21" s="138">
        <v>0</v>
      </c>
      <c r="C21" s="116"/>
      <c r="D21" s="139">
        <v>0</v>
      </c>
      <c r="E21" s="117"/>
      <c r="F21" s="140">
        <f t="shared" si="0"/>
        <v>0</v>
      </c>
      <c r="G21" s="103"/>
    </row>
    <row r="22" spans="1:7" x14ac:dyDescent="0.2">
      <c r="A22" s="137" t="s">
        <v>261</v>
      </c>
      <c r="B22" s="138">
        <v>0</v>
      </c>
      <c r="C22" s="116"/>
      <c r="D22" s="139">
        <v>0</v>
      </c>
      <c r="E22" s="117"/>
      <c r="F22" s="140">
        <f t="shared" si="0"/>
        <v>0</v>
      </c>
      <c r="G22" s="103"/>
    </row>
    <row r="23" spans="1:7" ht="15" customHeight="1" x14ac:dyDescent="0.25">
      <c r="A23" s="156" t="s">
        <v>262</v>
      </c>
      <c r="B23" s="157" t="s">
        <v>263</v>
      </c>
      <c r="C23" s="158"/>
      <c r="D23" s="124"/>
      <c r="E23" s="124"/>
      <c r="F23" s="124">
        <f>SUM(F14:F22)</f>
        <v>0</v>
      </c>
      <c r="G23" s="103"/>
    </row>
    <row r="24" spans="1:7" ht="15" x14ac:dyDescent="0.25">
      <c r="A24" s="118"/>
      <c r="B24" s="119"/>
      <c r="C24" s="120"/>
      <c r="D24" s="120"/>
      <c r="E24" s="120"/>
      <c r="F24" s="115"/>
      <c r="G24" s="103"/>
    </row>
    <row r="25" spans="1:7" x14ac:dyDescent="0.2">
      <c r="A25" s="141" t="s">
        <v>264</v>
      </c>
      <c r="B25" s="119"/>
      <c r="C25" s="119"/>
      <c r="D25" s="119"/>
      <c r="E25" s="142">
        <v>1</v>
      </c>
      <c r="F25" s="140">
        <f t="shared" ref="F25:F30" si="1">+$F$23*E25</f>
        <v>0</v>
      </c>
      <c r="G25" s="103"/>
    </row>
    <row r="26" spans="1:7" x14ac:dyDescent="0.2">
      <c r="A26" s="141" t="s">
        <v>265</v>
      </c>
      <c r="B26" s="119"/>
      <c r="C26" s="119"/>
      <c r="D26" s="119"/>
      <c r="E26" s="142">
        <v>0.8</v>
      </c>
      <c r="F26" s="140">
        <f t="shared" si="1"/>
        <v>0</v>
      </c>
      <c r="G26" s="103"/>
    </row>
    <row r="27" spans="1:7" x14ac:dyDescent="0.2">
      <c r="A27" s="129" t="s">
        <v>266</v>
      </c>
      <c r="B27" s="121"/>
      <c r="C27" s="121"/>
      <c r="D27" s="121"/>
      <c r="E27" s="142">
        <v>0.2</v>
      </c>
      <c r="F27" s="140">
        <f t="shared" si="1"/>
        <v>0</v>
      </c>
      <c r="G27" s="103"/>
    </row>
    <row r="28" spans="1:7" x14ac:dyDescent="0.2">
      <c r="A28" s="129" t="s">
        <v>267</v>
      </c>
      <c r="B28" s="121"/>
      <c r="C28" s="121"/>
      <c r="D28" s="121"/>
      <c r="E28" s="142">
        <v>0.2</v>
      </c>
      <c r="F28" s="140">
        <f t="shared" si="1"/>
        <v>0</v>
      </c>
      <c r="G28" s="103"/>
    </row>
    <row r="29" spans="1:7" x14ac:dyDescent="0.2">
      <c r="A29" s="129" t="s">
        <v>268</v>
      </c>
      <c r="B29" s="121"/>
      <c r="C29" s="121"/>
      <c r="D29" s="121"/>
      <c r="E29" s="142">
        <v>0.2</v>
      </c>
      <c r="F29" s="140">
        <f t="shared" si="1"/>
        <v>0</v>
      </c>
      <c r="G29" s="103"/>
    </row>
    <row r="30" spans="1:7" ht="28.5" x14ac:dyDescent="0.2">
      <c r="A30" s="129" t="s">
        <v>269</v>
      </c>
      <c r="B30" s="121"/>
      <c r="C30" s="121"/>
      <c r="D30" s="121"/>
      <c r="E30" s="143">
        <v>0.6</v>
      </c>
      <c r="F30" s="140">
        <f t="shared" si="1"/>
        <v>0</v>
      </c>
      <c r="G30" s="103"/>
    </row>
    <row r="31" spans="1:7" s="94" customFormat="1" ht="15" x14ac:dyDescent="0.25">
      <c r="A31" s="221" t="s">
        <v>270</v>
      </c>
      <c r="B31" s="221"/>
      <c r="C31" s="221"/>
      <c r="D31" s="221"/>
      <c r="E31" s="221"/>
      <c r="F31" s="124">
        <f>SUM(F23:F30)</f>
        <v>0</v>
      </c>
      <c r="G31" s="93"/>
    </row>
    <row r="32" spans="1:7" s="94" customFormat="1" ht="15" x14ac:dyDescent="0.25">
      <c r="B32" s="122"/>
      <c r="C32" s="122"/>
      <c r="D32" s="122"/>
      <c r="E32" s="122"/>
      <c r="F32" s="123"/>
      <c r="G32" s="93"/>
    </row>
    <row r="33" spans="1:7" s="94" customFormat="1" ht="45" x14ac:dyDescent="0.25">
      <c r="A33" s="151" t="s">
        <v>291</v>
      </c>
      <c r="B33" s="112" t="s">
        <v>271</v>
      </c>
      <c r="C33" s="93"/>
      <c r="D33" s="93"/>
      <c r="E33" s="122"/>
      <c r="F33" s="123"/>
      <c r="G33" s="93"/>
    </row>
    <row r="34" spans="1:7" ht="15" x14ac:dyDescent="0.25">
      <c r="A34" s="155" t="s">
        <v>272</v>
      </c>
      <c r="B34" s="125">
        <v>1</v>
      </c>
      <c r="C34" s="225" t="s">
        <v>273</v>
      </c>
      <c r="D34" s="225"/>
      <c r="E34" s="225"/>
      <c r="F34" s="115">
        <f>+F23*B34/6</f>
        <v>0</v>
      </c>
      <c r="G34" s="103"/>
    </row>
    <row r="35" spans="1:7" ht="15" x14ac:dyDescent="0.25">
      <c r="A35" s="155" t="s">
        <v>274</v>
      </c>
      <c r="B35" s="126">
        <v>1</v>
      </c>
      <c r="C35" s="225" t="s">
        <v>273</v>
      </c>
      <c r="D35" s="225"/>
      <c r="E35" s="225"/>
      <c r="F35" s="115">
        <f>+F23*B35/6</f>
        <v>0</v>
      </c>
      <c r="G35" s="103"/>
    </row>
    <row r="36" spans="1:7" s="94" customFormat="1" ht="15" customHeight="1" x14ac:dyDescent="0.25">
      <c r="A36" s="221" t="s">
        <v>275</v>
      </c>
      <c r="B36" s="221"/>
      <c r="C36" s="221"/>
      <c r="D36" s="221"/>
      <c r="E36" s="221"/>
      <c r="F36" s="124">
        <f>SUM(F34:F35)</f>
        <v>0</v>
      </c>
      <c r="G36" s="93"/>
    </row>
    <row r="37" spans="1:7" s="94" customFormat="1" ht="30" customHeight="1" x14ac:dyDescent="0.25">
      <c r="A37" s="223" t="s">
        <v>292</v>
      </c>
      <c r="B37" s="223"/>
      <c r="C37" s="223"/>
      <c r="D37" s="223"/>
      <c r="E37" s="223"/>
      <c r="F37" s="223"/>
      <c r="G37" s="93"/>
    </row>
    <row r="38" spans="1:7" x14ac:dyDescent="0.2">
      <c r="A38" s="144" t="s">
        <v>276</v>
      </c>
      <c r="B38" s="222" t="s">
        <v>277</v>
      </c>
      <c r="C38" s="222"/>
      <c r="D38" s="127" t="s">
        <v>278</v>
      </c>
      <c r="E38" s="128" t="s">
        <v>293</v>
      </c>
      <c r="F38" s="136">
        <v>0</v>
      </c>
      <c r="G38" s="103"/>
    </row>
    <row r="39" spans="1:7" x14ac:dyDescent="0.2">
      <c r="A39" s="144" t="s">
        <v>276</v>
      </c>
      <c r="B39" s="222" t="s">
        <v>277</v>
      </c>
      <c r="C39" s="222"/>
      <c r="D39" s="127" t="s">
        <v>278</v>
      </c>
      <c r="E39" s="128"/>
      <c r="F39" s="136">
        <v>0</v>
      </c>
      <c r="G39" s="103"/>
    </row>
    <row r="40" spans="1:7" x14ac:dyDescent="0.2">
      <c r="A40" s="144" t="s">
        <v>276</v>
      </c>
      <c r="B40" s="222" t="s">
        <v>277</v>
      </c>
      <c r="C40" s="222"/>
      <c r="D40" s="127" t="s">
        <v>278</v>
      </c>
      <c r="E40" s="128"/>
      <c r="F40" s="136">
        <v>0</v>
      </c>
      <c r="G40" s="103"/>
    </row>
    <row r="41" spans="1:7" x14ac:dyDescent="0.2">
      <c r="A41" s="144" t="s">
        <v>276</v>
      </c>
      <c r="B41" s="222" t="s">
        <v>277</v>
      </c>
      <c r="C41" s="222"/>
      <c r="D41" s="127" t="s">
        <v>278</v>
      </c>
      <c r="E41" s="128"/>
      <c r="F41" s="136">
        <v>0</v>
      </c>
      <c r="G41" s="103"/>
    </row>
    <row r="42" spans="1:7" x14ac:dyDescent="0.2">
      <c r="A42" s="144" t="s">
        <v>276</v>
      </c>
      <c r="B42" s="222" t="s">
        <v>277</v>
      </c>
      <c r="C42" s="222"/>
      <c r="D42" s="127" t="s">
        <v>278</v>
      </c>
      <c r="E42" s="128"/>
      <c r="F42" s="136">
        <v>0</v>
      </c>
      <c r="G42" s="103"/>
    </row>
    <row r="43" spans="1:7" x14ac:dyDescent="0.2">
      <c r="A43" s="144" t="s">
        <v>276</v>
      </c>
      <c r="B43" s="222" t="s">
        <v>277</v>
      </c>
      <c r="C43" s="222"/>
      <c r="D43" s="127" t="s">
        <v>278</v>
      </c>
      <c r="E43" s="128"/>
      <c r="F43" s="136">
        <v>0</v>
      </c>
      <c r="G43" s="103"/>
    </row>
    <row r="44" spans="1:7" x14ac:dyDescent="0.2">
      <c r="A44" s="144" t="s">
        <v>276</v>
      </c>
      <c r="B44" s="222" t="s">
        <v>277</v>
      </c>
      <c r="C44" s="222"/>
      <c r="D44" s="127" t="s">
        <v>278</v>
      </c>
      <c r="E44" s="128"/>
      <c r="F44" s="136">
        <v>0</v>
      </c>
      <c r="G44" s="103"/>
    </row>
    <row r="45" spans="1:7" s="94" customFormat="1" ht="15" x14ac:dyDescent="0.25">
      <c r="A45" s="221" t="s">
        <v>279</v>
      </c>
      <c r="B45" s="221"/>
      <c r="C45" s="221"/>
      <c r="D45" s="221"/>
      <c r="E45" s="221"/>
      <c r="F45" s="124">
        <f>SUM(F38:F44)</f>
        <v>0</v>
      </c>
      <c r="G45" s="93"/>
    </row>
    <row r="46" spans="1:7" s="94" customFormat="1" ht="15" x14ac:dyDescent="0.25">
      <c r="A46" s="122" t="s">
        <v>280</v>
      </c>
      <c r="B46" s="122"/>
      <c r="C46" s="122"/>
      <c r="D46" s="122"/>
      <c r="E46" s="122"/>
      <c r="F46" s="123"/>
      <c r="G46" s="93"/>
    </row>
    <row r="47" spans="1:7" s="94" customFormat="1" x14ac:dyDescent="0.2">
      <c r="A47" s="129"/>
      <c r="B47" s="145" t="s">
        <v>281</v>
      </c>
      <c r="C47" s="146" t="s">
        <v>282</v>
      </c>
      <c r="D47" s="147"/>
      <c r="E47" s="148"/>
      <c r="F47" s="149">
        <f>+F31</f>
        <v>0</v>
      </c>
      <c r="G47" s="93"/>
    </row>
    <row r="48" spans="1:7" s="94" customFormat="1" x14ac:dyDescent="0.2">
      <c r="A48" s="129"/>
      <c r="B48" s="145" t="s">
        <v>283</v>
      </c>
      <c r="C48" s="146" t="s">
        <v>284</v>
      </c>
      <c r="D48" s="147"/>
      <c r="E48" s="148"/>
      <c r="F48" s="149">
        <f>+F36</f>
        <v>0</v>
      </c>
      <c r="G48" s="93"/>
    </row>
    <row r="49" spans="1:7" s="94" customFormat="1" x14ac:dyDescent="0.2">
      <c r="A49" s="129"/>
      <c r="B49" s="145" t="s">
        <v>285</v>
      </c>
      <c r="C49" s="146" t="s">
        <v>286</v>
      </c>
      <c r="D49" s="147"/>
      <c r="E49" s="148"/>
      <c r="F49" s="149">
        <f>+F45</f>
        <v>0</v>
      </c>
      <c r="G49" s="93"/>
    </row>
    <row r="50" spans="1:7" s="94" customFormat="1" ht="15" x14ac:dyDescent="0.25">
      <c r="A50" s="221" t="s">
        <v>287</v>
      </c>
      <c r="B50" s="221"/>
      <c r="C50" s="221"/>
      <c r="D50" s="221"/>
      <c r="E50" s="221"/>
      <c r="F50" s="124">
        <f>+F45+F36+F31</f>
        <v>0</v>
      </c>
      <c r="G50" s="93"/>
    </row>
    <row r="51" spans="1:7" x14ac:dyDescent="0.2">
      <c r="A51" s="103"/>
      <c r="B51" s="103"/>
      <c r="C51" s="103"/>
      <c r="D51" s="103"/>
      <c r="E51" s="103"/>
      <c r="F51" s="130"/>
    </row>
    <row r="52" spans="1:7" x14ac:dyDescent="0.2">
      <c r="A52" s="103"/>
      <c r="B52" s="103"/>
      <c r="C52" s="103"/>
      <c r="D52" s="103"/>
      <c r="E52" s="103"/>
      <c r="F52" s="130"/>
    </row>
    <row r="53" spans="1:7" x14ac:dyDescent="0.2">
      <c r="A53" s="103"/>
      <c r="B53" s="103"/>
      <c r="C53" s="103"/>
      <c r="D53" s="103"/>
      <c r="E53" s="103"/>
      <c r="F53" s="130"/>
    </row>
    <row r="54" spans="1:7" x14ac:dyDescent="0.2">
      <c r="A54" s="103"/>
      <c r="B54" s="103"/>
      <c r="C54" s="103"/>
      <c r="D54" s="103"/>
      <c r="E54" s="103"/>
      <c r="F54" s="130"/>
    </row>
    <row r="55" spans="1:7" x14ac:dyDescent="0.2">
      <c r="A55" s="103"/>
      <c r="B55" s="103"/>
      <c r="C55" s="103"/>
      <c r="D55" s="103"/>
      <c r="E55" s="103"/>
      <c r="F55" s="130"/>
    </row>
    <row r="56" spans="1:7" x14ac:dyDescent="0.2">
      <c r="A56" s="103"/>
      <c r="B56" s="103"/>
      <c r="C56" s="103"/>
      <c r="D56" s="103"/>
      <c r="E56" s="103"/>
      <c r="F56" s="130"/>
    </row>
    <row r="57" spans="1:7" x14ac:dyDescent="0.2">
      <c r="A57" s="103"/>
      <c r="B57" s="103"/>
      <c r="C57" s="103"/>
      <c r="D57" s="103"/>
      <c r="E57" s="103"/>
      <c r="F57" s="130"/>
    </row>
    <row r="58" spans="1:7" x14ac:dyDescent="0.2">
      <c r="A58" s="103"/>
      <c r="B58" s="103"/>
      <c r="C58" s="103"/>
      <c r="D58" s="103"/>
      <c r="E58" s="103"/>
      <c r="F58" s="130"/>
    </row>
    <row r="59" spans="1:7" x14ac:dyDescent="0.2">
      <c r="A59" s="103"/>
      <c r="B59" s="103"/>
      <c r="C59" s="103"/>
      <c r="D59" s="103"/>
      <c r="E59" s="103"/>
      <c r="F59" s="130"/>
    </row>
  </sheetData>
  <sheetProtection insertRows="0"/>
  <mergeCells count="21">
    <mergeCell ref="A2:F2"/>
    <mergeCell ref="A31:E31"/>
    <mergeCell ref="C34:E34"/>
    <mergeCell ref="C35:E35"/>
    <mergeCell ref="A36:E36"/>
    <mergeCell ref="C4:D4"/>
    <mergeCell ref="C5:D5"/>
    <mergeCell ref="B8:F8"/>
    <mergeCell ref="B9:F9"/>
    <mergeCell ref="B10:F10"/>
    <mergeCell ref="A7:F7"/>
    <mergeCell ref="B38:C38"/>
    <mergeCell ref="B42:C42"/>
    <mergeCell ref="B43:C43"/>
    <mergeCell ref="B44:C44"/>
    <mergeCell ref="A37:F37"/>
    <mergeCell ref="A50:E50"/>
    <mergeCell ref="A45:E45"/>
    <mergeCell ref="B39:C39"/>
    <mergeCell ref="B40:C40"/>
    <mergeCell ref="B41:C41"/>
  </mergeCells>
  <printOptions horizontalCentered="1"/>
  <pageMargins left="0.74803149606299213" right="0.74803149606299213" top="0.98425196850393704" bottom="0.78740157480314965" header="0.51181102362204722" footer="0.31496062992125984"/>
  <pageSetup paperSize="9" scale="76" orientation="portrait" r:id="rId1"/>
  <headerFooter alignWithMargins="0">
    <oddHeader>&amp;L&amp;D
עמ' &amp;P מתוך &amp;N&amp;Cטופס אמידת כמויות  מהירה בשלב הייזום&amp;R&lt;שם המערכת&gt;</oddHeader>
    <oddFooter xml:space="preserve">&amp;C- &lt;סיווג המסמך&gt; - 
זכויות היוצרים של מוצר זה או תבנית זו הן של חברת מתודה מחשבים בע"מ
המוצר/התבנית ניתנים לשימוש אישי
שימוש מסחרי מחייב רישוי מפת"ח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
  <sheetViews>
    <sheetView showGridLines="0" rightToLeft="1" zoomScaleNormal="100" workbookViewId="0">
      <pane ySplit="3" topLeftCell="A4" activePane="bottomLeft" state="frozenSplit"/>
      <selection activeCell="M8" sqref="M8"/>
      <selection pane="bottomLeft" activeCell="L11" sqref="L11"/>
    </sheetView>
  </sheetViews>
  <sheetFormatPr defaultRowHeight="12.75" x14ac:dyDescent="0.2"/>
  <cols>
    <col min="1" max="1" width="12.140625" style="1" customWidth="1"/>
    <col min="2" max="2" width="5.85546875" style="1" customWidth="1"/>
    <col min="3" max="3" width="13.140625" style="1" customWidth="1"/>
    <col min="4" max="4" width="22.7109375" style="4" customWidth="1"/>
    <col min="5" max="5" width="8.5703125" style="1" customWidth="1"/>
    <col min="6" max="6" width="13.5703125" style="1" customWidth="1"/>
    <col min="7" max="7" width="14" style="1" customWidth="1"/>
    <col min="8" max="8" width="8.85546875" style="1" customWidth="1"/>
    <col min="9" max="16384" width="9.140625" style="1"/>
  </cols>
  <sheetData>
    <row r="1" spans="1:8" ht="42.75" customHeight="1" x14ac:dyDescent="0.2">
      <c r="A1" s="175" t="s">
        <v>295</v>
      </c>
      <c r="B1" s="175"/>
      <c r="C1" s="175"/>
      <c r="D1" s="175"/>
      <c r="E1" s="175"/>
      <c r="F1" s="175"/>
      <c r="G1" s="175"/>
      <c r="H1" s="175"/>
    </row>
    <row r="2" spans="1:8" ht="30" customHeight="1" x14ac:dyDescent="0.2">
      <c r="A2" s="176" t="s">
        <v>0</v>
      </c>
      <c r="B2" s="176" t="s">
        <v>1</v>
      </c>
      <c r="C2" s="176"/>
      <c r="D2" s="176" t="s">
        <v>2</v>
      </c>
      <c r="E2" s="176" t="s">
        <v>3</v>
      </c>
      <c r="F2" s="176" t="s">
        <v>4</v>
      </c>
      <c r="G2" s="176" t="s">
        <v>5</v>
      </c>
      <c r="H2" s="176" t="s">
        <v>6</v>
      </c>
    </row>
    <row r="3" spans="1:8" x14ac:dyDescent="0.2">
      <c r="A3" s="176"/>
      <c r="B3" s="49" t="s">
        <v>7</v>
      </c>
      <c r="C3" s="49" t="s">
        <v>8</v>
      </c>
      <c r="D3" s="176"/>
      <c r="E3" s="176"/>
      <c r="F3" s="176"/>
      <c r="G3" s="176"/>
      <c r="H3" s="176"/>
    </row>
    <row r="4" spans="1:8" ht="15.75" x14ac:dyDescent="0.25">
      <c r="A4" s="177" t="s">
        <v>9</v>
      </c>
      <c r="B4" s="178"/>
      <c r="C4" s="178"/>
      <c r="D4" s="178"/>
      <c r="E4" s="178"/>
      <c r="F4" s="178"/>
      <c r="G4" s="178"/>
      <c r="H4" s="179"/>
    </row>
    <row r="5" spans="1:8" s="53" customFormat="1" x14ac:dyDescent="0.2">
      <c r="A5" s="51" t="s">
        <v>10</v>
      </c>
      <c r="B5" s="52"/>
      <c r="C5" s="52"/>
      <c r="D5" s="2" t="s">
        <v>11</v>
      </c>
      <c r="E5" s="51"/>
      <c r="F5" s="51"/>
      <c r="G5" s="51"/>
      <c r="H5" s="51"/>
    </row>
    <row r="6" spans="1:8" s="53" customFormat="1" x14ac:dyDescent="0.2">
      <c r="A6" s="54" t="s">
        <v>12</v>
      </c>
      <c r="B6" s="55"/>
      <c r="C6" s="55"/>
      <c r="D6" s="3" t="s">
        <v>13</v>
      </c>
      <c r="E6" s="54"/>
      <c r="F6" s="54"/>
      <c r="G6" s="54"/>
      <c r="H6" s="54"/>
    </row>
    <row r="7" spans="1:8" s="53" customFormat="1" x14ac:dyDescent="0.2">
      <c r="A7" s="54"/>
      <c r="B7" s="55"/>
      <c r="C7" s="55"/>
      <c r="D7" s="3" t="s">
        <v>14</v>
      </c>
      <c r="E7" s="54"/>
      <c r="F7" s="54"/>
      <c r="G7" s="54"/>
      <c r="H7" s="54"/>
    </row>
    <row r="8" spans="1:8" s="53" customFormat="1" ht="25.5" x14ac:dyDescent="0.2">
      <c r="A8" s="54"/>
      <c r="B8" s="55"/>
      <c r="C8" s="55"/>
      <c r="D8" s="3" t="s">
        <v>15</v>
      </c>
      <c r="E8" s="54"/>
      <c r="F8" s="54"/>
      <c r="G8" s="54"/>
      <c r="H8" s="54"/>
    </row>
    <row r="9" spans="1:8" s="53" customFormat="1" x14ac:dyDescent="0.2">
      <c r="A9" s="54"/>
      <c r="B9" s="55"/>
      <c r="C9" s="55"/>
      <c r="D9" s="3" t="s">
        <v>16</v>
      </c>
      <c r="E9" s="54"/>
      <c r="F9" s="54"/>
      <c r="G9" s="54"/>
      <c r="H9" s="54"/>
    </row>
    <row r="10" spans="1:8" s="53" customFormat="1" x14ac:dyDescent="0.2">
      <c r="A10" s="54" t="s">
        <v>17</v>
      </c>
      <c r="B10" s="55"/>
      <c r="C10" s="55"/>
      <c r="D10" s="3" t="s">
        <v>18</v>
      </c>
      <c r="E10" s="54"/>
      <c r="F10" s="54"/>
      <c r="G10" s="54"/>
      <c r="H10" s="54"/>
    </row>
    <row r="11" spans="1:8" s="53" customFormat="1" x14ac:dyDescent="0.2">
      <c r="A11" s="54"/>
      <c r="B11" s="55"/>
      <c r="C11" s="55"/>
      <c r="D11" s="3" t="s">
        <v>19</v>
      </c>
      <c r="E11" s="54"/>
      <c r="F11" s="54"/>
      <c r="G11" s="54"/>
      <c r="H11" s="54"/>
    </row>
    <row r="12" spans="1:8" s="53" customFormat="1" x14ac:dyDescent="0.2">
      <c r="A12" s="54" t="s">
        <v>20</v>
      </c>
      <c r="B12" s="55"/>
      <c r="C12" s="55"/>
      <c r="D12" s="3" t="s">
        <v>21</v>
      </c>
      <c r="E12" s="54"/>
      <c r="F12" s="54"/>
      <c r="G12" s="54"/>
      <c r="H12" s="54"/>
    </row>
    <row r="13" spans="1:8" s="53" customFormat="1" x14ac:dyDescent="0.2">
      <c r="A13" s="54"/>
      <c r="B13" s="55"/>
      <c r="C13" s="55"/>
      <c r="D13" s="3" t="s">
        <v>22</v>
      </c>
      <c r="E13" s="54"/>
      <c r="F13" s="54"/>
      <c r="G13" s="54"/>
      <c r="H13" s="54"/>
    </row>
    <row r="14" spans="1:8" s="53" customFormat="1" x14ac:dyDescent="0.2">
      <c r="A14" s="54" t="s">
        <v>23</v>
      </c>
      <c r="B14" s="55"/>
      <c r="C14" s="55"/>
      <c r="D14" s="3" t="s">
        <v>24</v>
      </c>
      <c r="E14" s="54"/>
      <c r="F14" s="54"/>
      <c r="G14" s="54"/>
      <c r="H14" s="54"/>
    </row>
    <row r="15" spans="1:8" s="53" customFormat="1" x14ac:dyDescent="0.2">
      <c r="A15" s="54" t="s">
        <v>25</v>
      </c>
      <c r="B15" s="55"/>
      <c r="C15" s="55"/>
      <c r="D15" s="3" t="s">
        <v>26</v>
      </c>
      <c r="E15" s="54"/>
      <c r="F15" s="54"/>
      <c r="G15" s="54"/>
      <c r="H15" s="54"/>
    </row>
    <row r="16" spans="1:8" s="53" customFormat="1" x14ac:dyDescent="0.2">
      <c r="A16" s="54"/>
      <c r="B16" s="55"/>
      <c r="C16" s="55"/>
      <c r="D16" s="3" t="s">
        <v>27</v>
      </c>
      <c r="E16" s="54"/>
      <c r="F16" s="54"/>
      <c r="G16" s="54"/>
      <c r="H16" s="54"/>
    </row>
    <row r="17" spans="1:8" s="53" customFormat="1" x14ac:dyDescent="0.2">
      <c r="A17" s="54"/>
      <c r="B17" s="55"/>
      <c r="C17" s="55"/>
      <c r="D17" s="3" t="s">
        <v>28</v>
      </c>
      <c r="E17" s="54"/>
      <c r="F17" s="54"/>
      <c r="G17" s="54"/>
      <c r="H17" s="54"/>
    </row>
    <row r="18" spans="1:8" s="53" customFormat="1" x14ac:dyDescent="0.2">
      <c r="A18" s="54" t="s">
        <v>29</v>
      </c>
      <c r="B18" s="55"/>
      <c r="C18" s="55"/>
      <c r="D18" s="3" t="s">
        <v>30</v>
      </c>
      <c r="E18" s="54"/>
      <c r="F18" s="54"/>
      <c r="G18" s="54"/>
      <c r="H18" s="54"/>
    </row>
    <row r="19" spans="1:8" s="53" customFormat="1" ht="15" customHeight="1" x14ac:dyDescent="0.2">
      <c r="A19" s="54"/>
      <c r="B19" s="55"/>
      <c r="C19" s="55"/>
      <c r="D19" s="3" t="s">
        <v>31</v>
      </c>
      <c r="E19" s="54"/>
      <c r="F19" s="54"/>
      <c r="G19" s="54"/>
      <c r="H19" s="54"/>
    </row>
    <row r="20" spans="1:8" s="53" customFormat="1" x14ac:dyDescent="0.2">
      <c r="A20" s="56" t="s">
        <v>32</v>
      </c>
      <c r="B20" s="57"/>
      <c r="C20" s="57"/>
      <c r="D20" s="50" t="s">
        <v>33</v>
      </c>
      <c r="E20" s="56"/>
      <c r="F20" s="56"/>
      <c r="G20" s="56"/>
      <c r="H20" s="56"/>
    </row>
    <row r="21" spans="1:8" s="53" customFormat="1" x14ac:dyDescent="0.2">
      <c r="A21" s="56"/>
      <c r="B21" s="57"/>
      <c r="C21" s="57"/>
      <c r="D21" s="50"/>
      <c r="E21" s="56"/>
      <c r="F21" s="56"/>
      <c r="G21" s="56"/>
      <c r="H21" s="56"/>
    </row>
    <row r="22" spans="1:8" s="53" customFormat="1" ht="15.75" x14ac:dyDescent="0.2">
      <c r="A22" s="180" t="s">
        <v>34</v>
      </c>
      <c r="B22" s="180"/>
      <c r="C22" s="180"/>
      <c r="D22" s="180"/>
      <c r="E22" s="180"/>
      <c r="F22" s="180"/>
      <c r="G22" s="180"/>
      <c r="H22" s="180"/>
    </row>
    <row r="23" spans="1:8" s="53" customFormat="1" ht="25.5" x14ac:dyDescent="0.2">
      <c r="A23" s="52"/>
      <c r="B23" s="51">
        <v>1.1000000000000001</v>
      </c>
      <c r="C23" s="51" t="s">
        <v>35</v>
      </c>
      <c r="D23" s="2" t="s">
        <v>36</v>
      </c>
      <c r="E23" s="51"/>
      <c r="F23" s="51"/>
      <c r="G23" s="51"/>
      <c r="H23" s="51"/>
    </row>
    <row r="24" spans="1:8" s="53" customFormat="1" ht="38.25" x14ac:dyDescent="0.2">
      <c r="A24" s="55"/>
      <c r="B24" s="54">
        <v>2</v>
      </c>
      <c r="C24" s="54" t="s">
        <v>37</v>
      </c>
      <c r="D24" s="3" t="s">
        <v>38</v>
      </c>
      <c r="E24" s="54"/>
      <c r="F24" s="54"/>
      <c r="G24" s="54"/>
      <c r="H24" s="54"/>
    </row>
    <row r="25" spans="1:8" s="53" customFormat="1" ht="25.5" x14ac:dyDescent="0.2">
      <c r="A25" s="55"/>
      <c r="B25" s="54">
        <v>2.2000000000000002</v>
      </c>
      <c r="C25" s="54" t="s">
        <v>39</v>
      </c>
      <c r="D25" s="3" t="s">
        <v>40</v>
      </c>
      <c r="E25" s="54"/>
      <c r="F25" s="54"/>
      <c r="G25" s="54"/>
      <c r="H25" s="54"/>
    </row>
    <row r="26" spans="1:8" s="53" customFormat="1" ht="25.5" x14ac:dyDescent="0.2">
      <c r="A26" s="55"/>
      <c r="B26" s="54">
        <v>2.23</v>
      </c>
      <c r="C26" s="54" t="s">
        <v>41</v>
      </c>
      <c r="D26" s="3" t="s">
        <v>42</v>
      </c>
      <c r="E26" s="54"/>
      <c r="F26" s="54"/>
      <c r="G26" s="54"/>
      <c r="H26" s="54"/>
    </row>
    <row r="27" spans="1:8" s="53" customFormat="1" ht="51" x14ac:dyDescent="0.2">
      <c r="A27" s="55"/>
      <c r="B27" s="54">
        <v>3</v>
      </c>
      <c r="C27" s="54" t="s">
        <v>43</v>
      </c>
      <c r="D27" s="3" t="s">
        <v>44</v>
      </c>
      <c r="E27" s="54"/>
      <c r="F27" s="54"/>
      <c r="G27" s="54"/>
      <c r="H27" s="54"/>
    </row>
    <row r="28" spans="1:8" s="53" customFormat="1" x14ac:dyDescent="0.2">
      <c r="A28" s="55"/>
      <c r="B28" s="54">
        <v>4.0999999999999996</v>
      </c>
      <c r="C28" s="54" t="s">
        <v>45</v>
      </c>
      <c r="D28" s="3" t="s">
        <v>46</v>
      </c>
      <c r="E28" s="54"/>
      <c r="F28" s="54"/>
      <c r="G28" s="54"/>
      <c r="H28" s="54"/>
    </row>
    <row r="29" spans="1:8" s="53" customFormat="1" x14ac:dyDescent="0.2">
      <c r="A29" s="55"/>
      <c r="B29" s="54">
        <v>4.4000000000000004</v>
      </c>
      <c r="C29" s="54" t="s">
        <v>47</v>
      </c>
      <c r="D29" s="3" t="s">
        <v>48</v>
      </c>
      <c r="E29" s="54"/>
      <c r="F29" s="54"/>
      <c r="G29" s="54"/>
      <c r="H29" s="54"/>
    </row>
    <row r="30" spans="1:8" s="53" customFormat="1" ht="25.5" x14ac:dyDescent="0.2">
      <c r="A30" s="55"/>
      <c r="B30" s="54">
        <v>4.5999999999999996</v>
      </c>
      <c r="C30" s="54" t="s">
        <v>49</v>
      </c>
      <c r="D30" s="3" t="s">
        <v>50</v>
      </c>
      <c r="E30" s="54"/>
      <c r="F30" s="54"/>
      <c r="G30" s="54"/>
      <c r="H30" s="54"/>
    </row>
    <row r="31" spans="1:8" s="53" customFormat="1" ht="15" customHeight="1" x14ac:dyDescent="0.2">
      <c r="A31" s="55"/>
      <c r="B31" s="54">
        <v>4.8</v>
      </c>
      <c r="C31" s="54" t="s">
        <v>51</v>
      </c>
      <c r="D31" s="3" t="s">
        <v>52</v>
      </c>
      <c r="E31" s="54"/>
      <c r="F31" s="54"/>
      <c r="G31" s="54"/>
      <c r="H31" s="54"/>
    </row>
    <row r="32" spans="1:8" s="53" customFormat="1" x14ac:dyDescent="0.2">
      <c r="A32" s="55"/>
      <c r="B32" s="54">
        <v>4.8</v>
      </c>
      <c r="C32" s="54" t="s">
        <v>51</v>
      </c>
      <c r="D32" s="3" t="s">
        <v>53</v>
      </c>
      <c r="E32" s="54"/>
      <c r="F32" s="54"/>
      <c r="G32" s="54"/>
      <c r="H32" s="54"/>
    </row>
    <row r="33" spans="1:8" s="53" customFormat="1" x14ac:dyDescent="0.2">
      <c r="A33" s="55"/>
      <c r="B33" s="54">
        <v>4.9000000000000004</v>
      </c>
      <c r="C33" s="54" t="s">
        <v>54</v>
      </c>
      <c r="D33" s="3" t="s">
        <v>55</v>
      </c>
      <c r="E33" s="54"/>
      <c r="F33" s="54"/>
      <c r="G33" s="54"/>
      <c r="H33" s="54"/>
    </row>
    <row r="34" spans="1:8" s="53" customFormat="1" x14ac:dyDescent="0.2">
      <c r="A34" s="54"/>
      <c r="B34" s="54"/>
      <c r="C34" s="54"/>
      <c r="D34" s="3"/>
      <c r="E34" s="54"/>
      <c r="F34" s="54"/>
      <c r="G34" s="54"/>
      <c r="H34" s="54"/>
    </row>
  </sheetData>
  <mergeCells count="10">
    <mergeCell ref="A1:H1"/>
    <mergeCell ref="B2:C2"/>
    <mergeCell ref="A4:H4"/>
    <mergeCell ref="A22:H22"/>
    <mergeCell ref="A2:A3"/>
    <mergeCell ref="D2:D3"/>
    <mergeCell ref="E2:E3"/>
    <mergeCell ref="F2:F3"/>
    <mergeCell ref="G2:G3"/>
    <mergeCell ref="H2:H3"/>
  </mergeCells>
  <printOptions horizontalCentered="1"/>
  <pageMargins left="0.74803149606299213" right="0.74803149606299213" top="0.98425196850393704" bottom="0.78740157480314965" header="0.51181102362204722" footer="0.31496062992125984"/>
  <pageSetup paperSize="9" scale="89" orientation="portrait" r:id="rId1"/>
  <headerFooter alignWithMargins="0">
    <oddHeader>&amp;L&amp;D
עמ' &amp;P מתוך &amp;N&amp;Cטופס אמידת כמויות  מהירה בשלב הייזום&amp;R&lt;שם המערכת&gt;</oddHeader>
    <oddFooter xml:space="preserve">&amp;C- &lt;סיווג המסמך&gt; - 
זכויות היוצרים של מוצר זה או תבנית זו הן של חברת מתודה מחשבים בע"מ
המוצר/התבנית ניתנים לשימוש אישי
שימוש מסחרי מחייב רישוי מפת"ח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rightToLeft="1" zoomScaleNormal="100" workbookViewId="0">
      <pane ySplit="3" topLeftCell="A4" activePane="bottomLeft" state="frozenSplit"/>
      <selection activeCell="M8" sqref="M8"/>
      <selection pane="bottomLeft" activeCell="C12" sqref="C12"/>
    </sheetView>
  </sheetViews>
  <sheetFormatPr defaultRowHeight="12.75" x14ac:dyDescent="0.2"/>
  <cols>
    <col min="1" max="1" width="12.140625" style="1" customWidth="1"/>
    <col min="2" max="2" width="7" style="1" customWidth="1"/>
    <col min="3" max="3" width="15.140625" style="1" customWidth="1"/>
    <col min="4" max="4" width="25" style="4" customWidth="1"/>
    <col min="5" max="5" width="8.5703125" style="1" customWidth="1"/>
    <col min="6" max="6" width="13.5703125" style="1" customWidth="1"/>
    <col min="7" max="7" width="31.5703125" style="1" customWidth="1"/>
    <col min="8" max="8" width="8.85546875" style="1" customWidth="1"/>
    <col min="9" max="16384" width="9.140625" style="1"/>
  </cols>
  <sheetData>
    <row r="1" spans="1:8" ht="46.5" customHeight="1" x14ac:dyDescent="0.2">
      <c r="A1" s="175" t="s">
        <v>296</v>
      </c>
      <c r="B1" s="175"/>
      <c r="C1" s="175"/>
      <c r="D1" s="175"/>
      <c r="E1" s="175"/>
      <c r="F1" s="175"/>
      <c r="G1" s="175"/>
      <c r="H1" s="175"/>
    </row>
    <row r="2" spans="1:8" x14ac:dyDescent="0.2">
      <c r="A2" s="176" t="s">
        <v>0</v>
      </c>
      <c r="B2" s="176" t="s">
        <v>1</v>
      </c>
      <c r="C2" s="176"/>
      <c r="D2" s="176" t="s">
        <v>2</v>
      </c>
      <c r="E2" s="176" t="s">
        <v>3</v>
      </c>
      <c r="F2" s="176" t="s">
        <v>4</v>
      </c>
      <c r="G2" s="176" t="s">
        <v>5</v>
      </c>
      <c r="H2" s="176" t="s">
        <v>6</v>
      </c>
    </row>
    <row r="3" spans="1:8" x14ac:dyDescent="0.2">
      <c r="A3" s="181"/>
      <c r="B3" s="64" t="s">
        <v>7</v>
      </c>
      <c r="C3" s="64" t="s">
        <v>8</v>
      </c>
      <c r="D3" s="181"/>
      <c r="E3" s="181"/>
      <c r="F3" s="181"/>
      <c r="G3" s="181"/>
      <c r="H3" s="181"/>
    </row>
    <row r="4" spans="1:8" x14ac:dyDescent="0.2">
      <c r="A4" s="65" t="s">
        <v>20</v>
      </c>
      <c r="B4" s="67">
        <v>2.4</v>
      </c>
      <c r="C4" s="66" t="s">
        <v>201</v>
      </c>
      <c r="D4" s="65" t="s">
        <v>192</v>
      </c>
      <c r="E4" s="65">
        <v>7</v>
      </c>
      <c r="F4" s="65" t="s">
        <v>193</v>
      </c>
      <c r="G4" s="65" t="s">
        <v>194</v>
      </c>
      <c r="H4" s="65">
        <v>1</v>
      </c>
    </row>
    <row r="5" spans="1:8" x14ac:dyDescent="0.2">
      <c r="A5" s="65" t="s">
        <v>23</v>
      </c>
      <c r="B5" s="67">
        <v>2.4</v>
      </c>
      <c r="C5" s="66" t="s">
        <v>201</v>
      </c>
      <c r="D5" s="65" t="s">
        <v>192</v>
      </c>
      <c r="E5" s="65">
        <v>7</v>
      </c>
      <c r="F5" s="65" t="s">
        <v>195</v>
      </c>
      <c r="G5" s="65" t="s">
        <v>196</v>
      </c>
      <c r="H5" s="65">
        <v>2</v>
      </c>
    </row>
    <row r="6" spans="1:8" s="70" customFormat="1" ht="15.75" customHeight="1" x14ac:dyDescent="0.2">
      <c r="A6" s="68" t="s">
        <v>20</v>
      </c>
      <c r="B6" s="69">
        <v>3.1</v>
      </c>
      <c r="C6" s="66" t="s">
        <v>202</v>
      </c>
      <c r="D6" s="68" t="s">
        <v>197</v>
      </c>
      <c r="E6" s="68">
        <v>3</v>
      </c>
      <c r="F6" s="68"/>
      <c r="G6" s="68" t="s">
        <v>198</v>
      </c>
      <c r="H6" s="68">
        <v>100</v>
      </c>
    </row>
    <row r="7" spans="1:8" x14ac:dyDescent="0.2">
      <c r="A7" s="65" t="s">
        <v>23</v>
      </c>
      <c r="B7" s="67">
        <v>3.1</v>
      </c>
      <c r="C7" s="66" t="s">
        <v>202</v>
      </c>
      <c r="D7" s="65" t="s">
        <v>199</v>
      </c>
      <c r="E7" s="65">
        <v>2</v>
      </c>
      <c r="F7" s="65"/>
      <c r="G7" s="65" t="s">
        <v>200</v>
      </c>
      <c r="H7" s="65">
        <v>101</v>
      </c>
    </row>
  </sheetData>
  <mergeCells count="8">
    <mergeCell ref="A1:H1"/>
    <mergeCell ref="H2:H3"/>
    <mergeCell ref="A2:A3"/>
    <mergeCell ref="B2:C2"/>
    <mergeCell ref="D2:D3"/>
    <mergeCell ref="E2:E3"/>
    <mergeCell ref="F2:F3"/>
    <mergeCell ref="G2:G3"/>
  </mergeCells>
  <printOptions horizontalCentered="1"/>
  <pageMargins left="0.74803149606299213" right="0.74803149606299213" top="0.98425196850393704" bottom="0.78740157480314965" header="0.51181102362204722" footer="0.31496062992125984"/>
  <pageSetup paperSize="9" orientation="landscape" r:id="rId1"/>
  <headerFooter alignWithMargins="0">
    <oddHeader>&amp;L&amp;D
עמ' &amp;P מתוך &amp;N&amp;Cטופס אמידת כמויות  מהירה בשלב הייזום&amp;R&lt;שם המערכת&gt;</oddHeader>
    <oddFooter xml:space="preserve">&amp;C- &lt;סיווג המסמך&gt; - 
זכויות היוצרים של מוצר זה או תבנית זו הן של חברת מתודה מחשבים בע"מ
המוצר/התבנית ניתנים לשימוש אישי
שימוש מסחרי מחייב רישוי מפת"ח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showGridLines="0" rightToLeft="1" zoomScaleNormal="100" workbookViewId="0"/>
  </sheetViews>
  <sheetFormatPr defaultRowHeight="12.75" x14ac:dyDescent="0.2"/>
  <cols>
    <col min="1" max="1" width="16.140625" style="43" customWidth="1"/>
    <col min="2" max="2" width="23.140625" style="44" customWidth="1"/>
    <col min="3" max="3" width="9.140625" style="45"/>
    <col min="4" max="4" width="9.140625" style="9"/>
    <col min="5" max="5" width="36.28515625" style="9" customWidth="1"/>
    <col min="6" max="6" width="31.140625" style="9" customWidth="1"/>
    <col min="7" max="12" width="9.140625" style="8"/>
    <col min="13" max="16384" width="9.140625" style="9"/>
  </cols>
  <sheetData>
    <row r="1" spans="1:12" x14ac:dyDescent="0.2">
      <c r="A1" s="5"/>
      <c r="B1" s="6"/>
      <c r="C1" s="6"/>
      <c r="D1" s="6"/>
      <c r="E1" s="6"/>
      <c r="F1" s="7"/>
    </row>
    <row r="2" spans="1:12" ht="15.75" x14ac:dyDescent="0.2">
      <c r="A2" s="184" t="s">
        <v>56</v>
      </c>
      <c r="B2" s="184"/>
      <c r="C2" s="184"/>
      <c r="D2" s="184"/>
      <c r="E2" s="184"/>
      <c r="F2" s="10"/>
      <c r="G2" s="10"/>
      <c r="H2" s="10"/>
    </row>
    <row r="3" spans="1:12" ht="15.75" x14ac:dyDescent="0.2">
      <c r="A3" s="184" t="s">
        <v>57</v>
      </c>
      <c r="B3" s="184"/>
      <c r="C3" s="184"/>
      <c r="D3" s="184"/>
      <c r="E3" s="184"/>
      <c r="F3" s="10"/>
      <c r="G3" s="10"/>
      <c r="H3" s="10"/>
    </row>
    <row r="4" spans="1:12" ht="15.75" x14ac:dyDescent="0.2">
      <c r="A4" s="185" t="s">
        <v>58</v>
      </c>
      <c r="B4" s="185"/>
      <c r="C4" s="186" t="s">
        <v>59</v>
      </c>
      <c r="D4" s="186"/>
      <c r="E4" s="11"/>
      <c r="F4" s="11"/>
      <c r="G4" s="10"/>
      <c r="H4" s="10"/>
    </row>
    <row r="5" spans="1:12" ht="13.5" thickBot="1" x14ac:dyDescent="0.25">
      <c r="A5" s="12"/>
      <c r="B5" s="13"/>
      <c r="C5" s="8"/>
      <c r="D5" s="8"/>
      <c r="E5" s="8"/>
      <c r="F5" s="8"/>
    </row>
    <row r="6" spans="1:12" ht="27" thickTop="1" thickBot="1" x14ac:dyDescent="0.25">
      <c r="A6" s="187" t="s">
        <v>60</v>
      </c>
      <c r="B6" s="188"/>
      <c r="C6" s="14" t="s">
        <v>61</v>
      </c>
      <c r="D6" s="15" t="s">
        <v>62</v>
      </c>
      <c r="E6" s="16" t="s">
        <v>63</v>
      </c>
      <c r="F6" s="8"/>
      <c r="L6" s="9"/>
    </row>
    <row r="7" spans="1:12" ht="13.5" thickTop="1" x14ac:dyDescent="0.2">
      <c r="A7" s="182" t="s">
        <v>64</v>
      </c>
      <c r="B7" s="183"/>
      <c r="C7" s="17"/>
      <c r="D7" s="18"/>
      <c r="E7" s="19"/>
      <c r="F7" s="8"/>
      <c r="L7" s="9"/>
    </row>
    <row r="8" spans="1:12" x14ac:dyDescent="0.2">
      <c r="A8" s="191" t="s">
        <v>65</v>
      </c>
      <c r="B8" s="192"/>
      <c r="C8" s="20">
        <v>0</v>
      </c>
      <c r="D8" s="21">
        <f>(1*((100-C8)/100))</f>
        <v>1</v>
      </c>
      <c r="E8" s="22"/>
      <c r="F8" s="8"/>
      <c r="L8" s="9"/>
    </row>
    <row r="9" spans="1:12" x14ac:dyDescent="0.2">
      <c r="A9" s="193" t="s">
        <v>66</v>
      </c>
      <c r="B9" s="194"/>
      <c r="C9" s="23"/>
      <c r="D9" s="24"/>
      <c r="E9" s="25"/>
      <c r="F9" s="8"/>
      <c r="L9" s="9"/>
    </row>
    <row r="10" spans="1:12" x14ac:dyDescent="0.2">
      <c r="A10" s="195" t="s">
        <v>67</v>
      </c>
      <c r="B10" s="196"/>
      <c r="C10" s="26"/>
      <c r="D10" s="27"/>
      <c r="E10" s="28"/>
      <c r="F10" s="8"/>
      <c r="L10" s="9"/>
    </row>
    <row r="11" spans="1:12" x14ac:dyDescent="0.2">
      <c r="A11" s="195" t="s">
        <v>68</v>
      </c>
      <c r="B11" s="196"/>
      <c r="C11" s="26"/>
      <c r="D11" s="27"/>
      <c r="E11" s="28"/>
      <c r="F11" s="8"/>
      <c r="L11" s="9"/>
    </row>
    <row r="12" spans="1:12" x14ac:dyDescent="0.2">
      <c r="A12" s="195" t="s">
        <v>69</v>
      </c>
      <c r="B12" s="196"/>
      <c r="C12" s="26"/>
      <c r="D12" s="27"/>
      <c r="E12" s="28"/>
      <c r="F12" s="8"/>
      <c r="L12" s="9"/>
    </row>
    <row r="13" spans="1:12" x14ac:dyDescent="0.2">
      <c r="A13" s="189" t="s">
        <v>70</v>
      </c>
      <c r="B13" s="190"/>
      <c r="C13" s="29"/>
      <c r="D13" s="30"/>
      <c r="E13" s="31"/>
      <c r="F13" s="8"/>
      <c r="L13" s="9"/>
    </row>
    <row r="14" spans="1:12" x14ac:dyDescent="0.2">
      <c r="A14" s="197" t="s">
        <v>71</v>
      </c>
      <c r="B14" s="198"/>
      <c r="C14" s="20">
        <v>0</v>
      </c>
      <c r="D14" s="32">
        <f>D8*((100-C14)/100)</f>
        <v>1</v>
      </c>
      <c r="E14" s="33"/>
      <c r="F14" s="8"/>
      <c r="L14" s="9"/>
    </row>
    <row r="15" spans="1:12" x14ac:dyDescent="0.2">
      <c r="A15" s="193" t="s">
        <v>72</v>
      </c>
      <c r="B15" s="194"/>
      <c r="C15" s="23"/>
      <c r="D15" s="24"/>
      <c r="E15" s="25"/>
      <c r="F15" s="8"/>
      <c r="L15" s="9"/>
    </row>
    <row r="16" spans="1:12" x14ac:dyDescent="0.2">
      <c r="A16" s="195" t="s">
        <v>73</v>
      </c>
      <c r="B16" s="196"/>
      <c r="C16" s="26"/>
      <c r="D16" s="27"/>
      <c r="E16" s="28"/>
      <c r="F16" s="8"/>
      <c r="L16" s="9"/>
    </row>
    <row r="17" spans="1:12" x14ac:dyDescent="0.2">
      <c r="A17" s="195" t="s">
        <v>74</v>
      </c>
      <c r="B17" s="196"/>
      <c r="C17" s="26"/>
      <c r="D17" s="27"/>
      <c r="E17" s="28"/>
      <c r="F17" s="8"/>
      <c r="L17" s="9"/>
    </row>
    <row r="18" spans="1:12" x14ac:dyDescent="0.2">
      <c r="A18" s="195" t="s">
        <v>75</v>
      </c>
      <c r="B18" s="196"/>
      <c r="C18" s="26"/>
      <c r="D18" s="27"/>
      <c r="E18" s="28"/>
      <c r="F18" s="8"/>
      <c r="L18" s="9"/>
    </row>
    <row r="19" spans="1:12" x14ac:dyDescent="0.2">
      <c r="A19" s="189" t="s">
        <v>76</v>
      </c>
      <c r="B19" s="190"/>
      <c r="C19" s="29"/>
      <c r="D19" s="30"/>
      <c r="E19" s="31"/>
      <c r="F19" s="8"/>
      <c r="L19" s="9"/>
    </row>
    <row r="20" spans="1:12" x14ac:dyDescent="0.2">
      <c r="A20" s="191" t="s">
        <v>77</v>
      </c>
      <c r="B20" s="192"/>
      <c r="C20" s="20">
        <v>0</v>
      </c>
      <c r="D20" s="32">
        <f>D14*((100-C20)/100)</f>
        <v>1</v>
      </c>
      <c r="E20" s="22"/>
      <c r="F20" s="8"/>
      <c r="L20" s="9"/>
    </row>
    <row r="21" spans="1:12" x14ac:dyDescent="0.2">
      <c r="A21" s="199" t="s">
        <v>37</v>
      </c>
      <c r="B21" s="200"/>
      <c r="C21" s="34"/>
      <c r="D21" s="35"/>
      <c r="E21" s="36"/>
      <c r="F21" s="8"/>
      <c r="L21" s="9"/>
    </row>
    <row r="22" spans="1:12" x14ac:dyDescent="0.2">
      <c r="A22" s="191" t="s">
        <v>78</v>
      </c>
      <c r="B22" s="192"/>
      <c r="C22" s="20">
        <v>0</v>
      </c>
      <c r="D22" s="32">
        <f>D20*((100-C22)/100)</f>
        <v>1</v>
      </c>
      <c r="E22" s="22"/>
      <c r="F22" s="8"/>
      <c r="L22" s="9"/>
    </row>
    <row r="23" spans="1:12" x14ac:dyDescent="0.2">
      <c r="A23" s="193" t="s">
        <v>79</v>
      </c>
      <c r="B23" s="194"/>
      <c r="C23" s="23"/>
      <c r="D23" s="24"/>
      <c r="E23" s="25"/>
      <c r="F23" s="8"/>
      <c r="L23" s="9"/>
    </row>
    <row r="24" spans="1:12" x14ac:dyDescent="0.2">
      <c r="A24" s="195" t="s">
        <v>80</v>
      </c>
      <c r="B24" s="196"/>
      <c r="C24" s="26"/>
      <c r="D24" s="27"/>
      <c r="E24" s="28"/>
      <c r="F24" s="8"/>
      <c r="L24" s="9"/>
    </row>
    <row r="25" spans="1:12" x14ac:dyDescent="0.2">
      <c r="A25" s="195" t="s">
        <v>81</v>
      </c>
      <c r="B25" s="196"/>
      <c r="C25" s="26"/>
      <c r="D25" s="27"/>
      <c r="E25" s="28"/>
      <c r="F25" s="8"/>
      <c r="L25" s="9"/>
    </row>
    <row r="26" spans="1:12" x14ac:dyDescent="0.2">
      <c r="A26" s="189" t="s">
        <v>82</v>
      </c>
      <c r="B26" s="190"/>
      <c r="C26" s="29"/>
      <c r="D26" s="30"/>
      <c r="E26" s="31"/>
      <c r="F26" s="8"/>
      <c r="L26" s="9"/>
    </row>
    <row r="27" spans="1:12" x14ac:dyDescent="0.2">
      <c r="A27" s="191" t="s">
        <v>83</v>
      </c>
      <c r="B27" s="192"/>
      <c r="C27" s="20">
        <v>0</v>
      </c>
      <c r="D27" s="32">
        <f>D22*((100-C27)/100)</f>
        <v>1</v>
      </c>
      <c r="E27" s="22"/>
      <c r="F27" s="8"/>
      <c r="L27" s="9"/>
    </row>
    <row r="28" spans="1:12" x14ac:dyDescent="0.2">
      <c r="A28" s="193" t="s">
        <v>84</v>
      </c>
      <c r="B28" s="194"/>
      <c r="C28" s="23"/>
      <c r="D28" s="24"/>
      <c r="E28" s="25"/>
      <c r="F28" s="8"/>
      <c r="L28" s="9"/>
    </row>
    <row r="29" spans="1:12" x14ac:dyDescent="0.2">
      <c r="A29" s="195" t="s">
        <v>85</v>
      </c>
      <c r="B29" s="196"/>
      <c r="C29" s="26"/>
      <c r="D29" s="27"/>
      <c r="E29" s="28"/>
      <c r="F29" s="8"/>
      <c r="L29" s="9"/>
    </row>
    <row r="30" spans="1:12" x14ac:dyDescent="0.2">
      <c r="A30" s="195" t="s">
        <v>86</v>
      </c>
      <c r="B30" s="196"/>
      <c r="C30" s="26"/>
      <c r="D30" s="27"/>
      <c r="E30" s="28"/>
      <c r="F30" s="8"/>
      <c r="L30" s="9"/>
    </row>
    <row r="31" spans="1:12" x14ac:dyDescent="0.2">
      <c r="A31" s="195" t="s">
        <v>87</v>
      </c>
      <c r="B31" s="196"/>
      <c r="C31" s="26"/>
      <c r="D31" s="27"/>
      <c r="E31" s="28"/>
      <c r="F31" s="8"/>
      <c r="L31" s="9"/>
    </row>
    <row r="32" spans="1:12" x14ac:dyDescent="0.2">
      <c r="A32" s="189" t="s">
        <v>88</v>
      </c>
      <c r="B32" s="190"/>
      <c r="C32" s="29"/>
      <c r="D32" s="30"/>
      <c r="E32" s="31"/>
      <c r="F32" s="8"/>
      <c r="L32" s="9"/>
    </row>
    <row r="33" spans="1:12" x14ac:dyDescent="0.2">
      <c r="A33" s="191" t="s">
        <v>89</v>
      </c>
      <c r="B33" s="192"/>
      <c r="C33" s="20">
        <v>0</v>
      </c>
      <c r="D33" s="32">
        <f>D27*((100-C33)/100)</f>
        <v>1</v>
      </c>
      <c r="E33" s="22"/>
      <c r="F33" s="8"/>
      <c r="L33" s="9"/>
    </row>
    <row r="34" spans="1:12" x14ac:dyDescent="0.2">
      <c r="A34" s="193" t="s">
        <v>90</v>
      </c>
      <c r="B34" s="194"/>
      <c r="C34" s="23"/>
      <c r="D34" s="24"/>
      <c r="E34" s="25"/>
      <c r="F34" s="8"/>
      <c r="L34" s="9"/>
    </row>
    <row r="35" spans="1:12" x14ac:dyDescent="0.2">
      <c r="A35" s="195" t="s">
        <v>91</v>
      </c>
      <c r="B35" s="196"/>
      <c r="C35" s="26"/>
      <c r="D35" s="27"/>
      <c r="E35" s="28"/>
      <c r="F35" s="8"/>
      <c r="L35" s="9"/>
    </row>
    <row r="36" spans="1:12" x14ac:dyDescent="0.2">
      <c r="A36" s="195" t="s">
        <v>92</v>
      </c>
      <c r="B36" s="196"/>
      <c r="C36" s="26"/>
      <c r="D36" s="27"/>
      <c r="E36" s="28"/>
      <c r="F36" s="8"/>
      <c r="L36" s="9"/>
    </row>
    <row r="37" spans="1:12" x14ac:dyDescent="0.2">
      <c r="A37" s="195" t="s">
        <v>93</v>
      </c>
      <c r="B37" s="196"/>
      <c r="C37" s="26"/>
      <c r="D37" s="27"/>
      <c r="E37" s="28"/>
      <c r="F37" s="8"/>
      <c r="L37" s="9"/>
    </row>
    <row r="38" spans="1:12" x14ac:dyDescent="0.2">
      <c r="A38" s="189" t="s">
        <v>94</v>
      </c>
      <c r="B38" s="190"/>
      <c r="C38" s="29"/>
      <c r="D38" s="30"/>
      <c r="E38" s="31"/>
      <c r="F38" s="8"/>
      <c r="L38" s="9"/>
    </row>
    <row r="39" spans="1:12" x14ac:dyDescent="0.2">
      <c r="A39" s="191" t="s">
        <v>95</v>
      </c>
      <c r="B39" s="192"/>
      <c r="C39" s="20">
        <v>0</v>
      </c>
      <c r="D39" s="32">
        <f>D33*((100-C39)/100)</f>
        <v>1</v>
      </c>
      <c r="E39" s="22"/>
      <c r="F39" s="8"/>
      <c r="L39" s="9"/>
    </row>
    <row r="40" spans="1:12" x14ac:dyDescent="0.2">
      <c r="A40" s="193" t="s">
        <v>96</v>
      </c>
      <c r="B40" s="194"/>
      <c r="C40" s="23"/>
      <c r="D40" s="24"/>
      <c r="E40" s="25"/>
      <c r="F40" s="8"/>
      <c r="L40" s="9"/>
    </row>
    <row r="41" spans="1:12" x14ac:dyDescent="0.2">
      <c r="A41" s="195" t="s">
        <v>97</v>
      </c>
      <c r="B41" s="196"/>
      <c r="C41" s="26"/>
      <c r="D41" s="27"/>
      <c r="E41" s="28"/>
      <c r="F41" s="8"/>
      <c r="L41" s="9"/>
    </row>
    <row r="42" spans="1:12" x14ac:dyDescent="0.2">
      <c r="A42" s="195" t="s">
        <v>98</v>
      </c>
      <c r="B42" s="196"/>
      <c r="C42" s="26"/>
      <c r="D42" s="27"/>
      <c r="E42" s="28"/>
      <c r="F42" s="8"/>
      <c r="L42" s="9"/>
    </row>
    <row r="43" spans="1:12" x14ac:dyDescent="0.2">
      <c r="A43" s="195" t="s">
        <v>99</v>
      </c>
      <c r="B43" s="196"/>
      <c r="C43" s="26"/>
      <c r="D43" s="27"/>
      <c r="E43" s="28"/>
      <c r="F43" s="8"/>
      <c r="L43" s="9"/>
    </row>
    <row r="44" spans="1:12" x14ac:dyDescent="0.2">
      <c r="A44" s="189" t="s">
        <v>100</v>
      </c>
      <c r="B44" s="190"/>
      <c r="C44" s="29"/>
      <c r="D44" s="30"/>
      <c r="E44" s="31"/>
      <c r="F44" s="8"/>
      <c r="L44" s="9"/>
    </row>
    <row r="45" spans="1:12" x14ac:dyDescent="0.2">
      <c r="A45" s="191" t="s">
        <v>101</v>
      </c>
      <c r="B45" s="192"/>
      <c r="C45" s="20">
        <v>0</v>
      </c>
      <c r="D45" s="32">
        <f>D39*((100-C45)/100)</f>
        <v>1</v>
      </c>
      <c r="E45" s="22"/>
      <c r="F45" s="8"/>
      <c r="L45" s="9"/>
    </row>
    <row r="46" spans="1:12" x14ac:dyDescent="0.2">
      <c r="A46" s="193" t="s">
        <v>102</v>
      </c>
      <c r="B46" s="194"/>
      <c r="C46" s="23"/>
      <c r="D46" s="24"/>
      <c r="E46" s="25"/>
      <c r="F46" s="8"/>
      <c r="L46" s="9"/>
    </row>
    <row r="47" spans="1:12" x14ac:dyDescent="0.2">
      <c r="A47" s="195" t="s">
        <v>103</v>
      </c>
      <c r="B47" s="196"/>
      <c r="C47" s="26"/>
      <c r="D47" s="27"/>
      <c r="E47" s="28"/>
      <c r="F47" s="8"/>
      <c r="L47" s="9"/>
    </row>
    <row r="48" spans="1:12" x14ac:dyDescent="0.2">
      <c r="A48" s="189" t="s">
        <v>104</v>
      </c>
      <c r="B48" s="190"/>
      <c r="C48" s="29"/>
      <c r="D48" s="30"/>
      <c r="E48" s="31"/>
      <c r="F48" s="8"/>
      <c r="L48" s="9"/>
    </row>
    <row r="49" spans="1:12" x14ac:dyDescent="0.2">
      <c r="A49" s="191" t="s">
        <v>105</v>
      </c>
      <c r="B49" s="192"/>
      <c r="C49" s="20">
        <v>0</v>
      </c>
      <c r="D49" s="32">
        <f>D45*((100-C49)/100)</f>
        <v>1</v>
      </c>
      <c r="E49" s="22"/>
      <c r="F49" s="8"/>
      <c r="L49" s="9"/>
    </row>
    <row r="50" spans="1:12" x14ac:dyDescent="0.2">
      <c r="A50" s="193" t="s">
        <v>106</v>
      </c>
      <c r="B50" s="194"/>
      <c r="C50" s="23"/>
      <c r="D50" s="24"/>
      <c r="E50" s="25"/>
      <c r="F50" s="8"/>
      <c r="L50" s="9"/>
    </row>
    <row r="51" spans="1:12" x14ac:dyDescent="0.2">
      <c r="A51" s="195" t="s">
        <v>107</v>
      </c>
      <c r="B51" s="196"/>
      <c r="C51" s="26"/>
      <c r="D51" s="27"/>
      <c r="E51" s="28"/>
      <c r="F51" s="8"/>
      <c r="L51" s="9"/>
    </row>
    <row r="52" spans="1:12" x14ac:dyDescent="0.2">
      <c r="A52" s="195" t="s">
        <v>108</v>
      </c>
      <c r="B52" s="196"/>
      <c r="C52" s="26"/>
      <c r="D52" s="27"/>
      <c r="E52" s="28"/>
      <c r="F52" s="8"/>
      <c r="L52" s="9"/>
    </row>
    <row r="53" spans="1:12" x14ac:dyDescent="0.2">
      <c r="A53" s="189" t="s">
        <v>109</v>
      </c>
      <c r="B53" s="190"/>
      <c r="C53" s="29"/>
      <c r="D53" s="30"/>
      <c r="E53" s="31"/>
      <c r="F53" s="8"/>
      <c r="L53" s="9"/>
    </row>
    <row r="54" spans="1:12" x14ac:dyDescent="0.2">
      <c r="A54" s="199" t="s">
        <v>110</v>
      </c>
      <c r="B54" s="200"/>
      <c r="C54" s="34"/>
      <c r="D54" s="35"/>
      <c r="E54" s="36"/>
      <c r="F54" s="8"/>
      <c r="L54" s="9"/>
    </row>
    <row r="55" spans="1:12" x14ac:dyDescent="0.2">
      <c r="A55" s="191" t="s">
        <v>45</v>
      </c>
      <c r="B55" s="192"/>
      <c r="C55" s="20">
        <v>0</v>
      </c>
      <c r="D55" s="32">
        <f>D49*((100-C55)/100)</f>
        <v>1</v>
      </c>
      <c r="E55" s="22"/>
      <c r="F55" s="8"/>
      <c r="L55" s="9"/>
    </row>
    <row r="56" spans="1:12" x14ac:dyDescent="0.2">
      <c r="A56" s="193" t="s">
        <v>111</v>
      </c>
      <c r="B56" s="194"/>
      <c r="C56" s="23"/>
      <c r="D56" s="24"/>
      <c r="E56" s="25"/>
      <c r="F56" s="8"/>
      <c r="L56" s="9"/>
    </row>
    <row r="57" spans="1:12" x14ac:dyDescent="0.2">
      <c r="A57" s="195" t="s">
        <v>112</v>
      </c>
      <c r="B57" s="196"/>
      <c r="C57" s="26"/>
      <c r="D57" s="27"/>
      <c r="E57" s="28"/>
      <c r="F57" s="8"/>
      <c r="L57" s="9"/>
    </row>
    <row r="58" spans="1:12" x14ac:dyDescent="0.2">
      <c r="A58" s="195" t="s">
        <v>113</v>
      </c>
      <c r="B58" s="196"/>
      <c r="C58" s="26"/>
      <c r="D58" s="27"/>
      <c r="E58" s="28"/>
      <c r="F58" s="8"/>
      <c r="L58" s="9"/>
    </row>
    <row r="59" spans="1:12" x14ac:dyDescent="0.2">
      <c r="A59" s="195" t="s">
        <v>114</v>
      </c>
      <c r="B59" s="196"/>
      <c r="C59" s="26"/>
      <c r="D59" s="27"/>
      <c r="E59" s="28"/>
      <c r="F59" s="8"/>
      <c r="L59" s="9"/>
    </row>
    <row r="60" spans="1:12" x14ac:dyDescent="0.2">
      <c r="A60" s="195" t="s">
        <v>115</v>
      </c>
      <c r="B60" s="196"/>
      <c r="C60" s="26"/>
      <c r="D60" s="27"/>
      <c r="E60" s="28"/>
      <c r="F60" s="8"/>
      <c r="L60" s="9"/>
    </row>
    <row r="61" spans="1:12" x14ac:dyDescent="0.2">
      <c r="A61" s="195" t="s">
        <v>116</v>
      </c>
      <c r="B61" s="196"/>
      <c r="C61" s="26"/>
      <c r="D61" s="27"/>
      <c r="E61" s="28"/>
      <c r="F61" s="8"/>
      <c r="L61" s="9"/>
    </row>
    <row r="62" spans="1:12" x14ac:dyDescent="0.2">
      <c r="A62" s="189" t="s">
        <v>117</v>
      </c>
      <c r="B62" s="190"/>
      <c r="C62" s="29"/>
      <c r="D62" s="30"/>
      <c r="E62" s="31"/>
      <c r="F62" s="8"/>
      <c r="L62" s="9"/>
    </row>
    <row r="63" spans="1:12" x14ac:dyDescent="0.2">
      <c r="A63" s="191" t="s">
        <v>118</v>
      </c>
      <c r="B63" s="192"/>
      <c r="C63" s="20">
        <v>0</v>
      </c>
      <c r="D63" s="32">
        <f>D55*((100-C63)/100)</f>
        <v>1</v>
      </c>
      <c r="E63" s="22"/>
      <c r="F63" s="8"/>
      <c r="L63" s="9"/>
    </row>
    <row r="64" spans="1:12" x14ac:dyDescent="0.2">
      <c r="A64" s="193" t="s">
        <v>119</v>
      </c>
      <c r="B64" s="194"/>
      <c r="C64" s="23"/>
      <c r="D64" s="24"/>
      <c r="E64" s="25"/>
      <c r="F64" s="8"/>
      <c r="L64" s="9"/>
    </row>
    <row r="65" spans="1:12" x14ac:dyDescent="0.2">
      <c r="A65" s="195" t="s">
        <v>120</v>
      </c>
      <c r="B65" s="196"/>
      <c r="C65" s="26"/>
      <c r="D65" s="27"/>
      <c r="E65" s="28"/>
      <c r="F65" s="8"/>
      <c r="L65" s="9"/>
    </row>
    <row r="66" spans="1:12" x14ac:dyDescent="0.2">
      <c r="A66" s="195" t="s">
        <v>121</v>
      </c>
      <c r="B66" s="196"/>
      <c r="C66" s="26"/>
      <c r="D66" s="27"/>
      <c r="E66" s="28"/>
      <c r="F66" s="8"/>
      <c r="L66" s="9"/>
    </row>
    <row r="67" spans="1:12" x14ac:dyDescent="0.2">
      <c r="A67" s="195" t="s">
        <v>122</v>
      </c>
      <c r="B67" s="196"/>
      <c r="C67" s="26"/>
      <c r="D67" s="27"/>
      <c r="E67" s="28"/>
      <c r="F67" s="8"/>
      <c r="L67" s="9"/>
    </row>
    <row r="68" spans="1:12" x14ac:dyDescent="0.2">
      <c r="A68" s="195" t="s">
        <v>123</v>
      </c>
      <c r="B68" s="196"/>
      <c r="C68" s="26"/>
      <c r="D68" s="27"/>
      <c r="E68" s="28"/>
      <c r="F68" s="8"/>
      <c r="L68" s="9"/>
    </row>
    <row r="69" spans="1:12" x14ac:dyDescent="0.2">
      <c r="A69" s="189" t="s">
        <v>124</v>
      </c>
      <c r="B69" s="190"/>
      <c r="C69" s="29"/>
      <c r="D69" s="30"/>
      <c r="E69" s="31"/>
      <c r="F69" s="8"/>
      <c r="L69" s="9"/>
    </row>
    <row r="70" spans="1:12" x14ac:dyDescent="0.2">
      <c r="A70" s="191" t="s">
        <v>125</v>
      </c>
      <c r="B70" s="192"/>
      <c r="C70" s="20">
        <v>0</v>
      </c>
      <c r="D70" s="32">
        <f>D63*((100-C70)/100)</f>
        <v>1</v>
      </c>
      <c r="E70" s="22"/>
      <c r="F70" s="8"/>
      <c r="L70" s="9"/>
    </row>
    <row r="71" spans="1:12" x14ac:dyDescent="0.2">
      <c r="A71" s="193" t="s">
        <v>126</v>
      </c>
      <c r="B71" s="194"/>
      <c r="C71" s="23"/>
      <c r="D71" s="24"/>
      <c r="E71" s="25"/>
      <c r="F71" s="8"/>
      <c r="L71" s="9"/>
    </row>
    <row r="72" spans="1:12" x14ac:dyDescent="0.2">
      <c r="A72" s="195" t="s">
        <v>127</v>
      </c>
      <c r="B72" s="196"/>
      <c r="C72" s="26"/>
      <c r="D72" s="27"/>
      <c r="E72" s="28"/>
      <c r="F72" s="8"/>
      <c r="L72" s="9"/>
    </row>
    <row r="73" spans="1:12" x14ac:dyDescent="0.2">
      <c r="A73" s="195" t="s">
        <v>128</v>
      </c>
      <c r="B73" s="196"/>
      <c r="C73" s="26"/>
      <c r="D73" s="27"/>
      <c r="E73" s="28"/>
      <c r="F73" s="8"/>
      <c r="L73" s="9"/>
    </row>
    <row r="74" spans="1:12" x14ac:dyDescent="0.2">
      <c r="A74" s="189" t="s">
        <v>129</v>
      </c>
      <c r="B74" s="190"/>
      <c r="C74" s="29"/>
      <c r="D74" s="30"/>
      <c r="E74" s="31"/>
      <c r="F74" s="8"/>
      <c r="L74" s="9"/>
    </row>
    <row r="75" spans="1:12" x14ac:dyDescent="0.2">
      <c r="A75" s="191" t="s">
        <v>130</v>
      </c>
      <c r="B75" s="192"/>
      <c r="C75" s="20">
        <v>0</v>
      </c>
      <c r="D75" s="32">
        <f>D70*((100-C75)/100)</f>
        <v>1</v>
      </c>
      <c r="E75" s="22"/>
      <c r="F75" s="8"/>
      <c r="L75" s="9"/>
    </row>
    <row r="76" spans="1:12" x14ac:dyDescent="0.2">
      <c r="A76" s="193" t="s">
        <v>131</v>
      </c>
      <c r="B76" s="194"/>
      <c r="C76" s="23"/>
      <c r="D76" s="24"/>
      <c r="E76" s="25"/>
      <c r="F76" s="8"/>
      <c r="L76" s="9"/>
    </row>
    <row r="77" spans="1:12" x14ac:dyDescent="0.2">
      <c r="A77" s="195" t="s">
        <v>132</v>
      </c>
      <c r="B77" s="196"/>
      <c r="C77" s="26"/>
      <c r="D77" s="27"/>
      <c r="E77" s="28"/>
      <c r="F77" s="8"/>
      <c r="L77" s="9"/>
    </row>
    <row r="78" spans="1:12" x14ac:dyDescent="0.2">
      <c r="A78" s="195" t="s">
        <v>133</v>
      </c>
      <c r="B78" s="196"/>
      <c r="C78" s="26"/>
      <c r="D78" s="27"/>
      <c r="E78" s="28"/>
      <c r="F78" s="8"/>
      <c r="L78" s="9"/>
    </row>
    <row r="79" spans="1:12" x14ac:dyDescent="0.2">
      <c r="A79" s="195" t="s">
        <v>134</v>
      </c>
      <c r="B79" s="196"/>
      <c r="C79" s="26"/>
      <c r="D79" s="27"/>
      <c r="E79" s="28"/>
      <c r="F79" s="8"/>
      <c r="L79" s="9"/>
    </row>
    <row r="80" spans="1:12" x14ac:dyDescent="0.2">
      <c r="A80" s="195" t="s">
        <v>135</v>
      </c>
      <c r="B80" s="196"/>
      <c r="C80" s="26"/>
      <c r="D80" s="27"/>
      <c r="E80" s="28"/>
      <c r="F80" s="8"/>
      <c r="L80" s="9"/>
    </row>
    <row r="81" spans="1:12" x14ac:dyDescent="0.2">
      <c r="A81" s="195" t="s">
        <v>136</v>
      </c>
      <c r="B81" s="196"/>
      <c r="C81" s="26"/>
      <c r="D81" s="27"/>
      <c r="E81" s="28"/>
      <c r="F81" s="8"/>
      <c r="L81" s="9"/>
    </row>
    <row r="82" spans="1:12" x14ac:dyDescent="0.2">
      <c r="A82" s="195" t="s">
        <v>137</v>
      </c>
      <c r="B82" s="196"/>
      <c r="C82" s="26"/>
      <c r="D82" s="27"/>
      <c r="E82" s="28"/>
      <c r="F82" s="8"/>
      <c r="L82" s="9"/>
    </row>
    <row r="83" spans="1:12" x14ac:dyDescent="0.2">
      <c r="A83" s="189" t="s">
        <v>138</v>
      </c>
      <c r="B83" s="190"/>
      <c r="C83" s="29"/>
      <c r="D83" s="30"/>
      <c r="E83" s="31"/>
      <c r="F83" s="8"/>
      <c r="L83" s="9"/>
    </row>
    <row r="84" spans="1:12" x14ac:dyDescent="0.2">
      <c r="A84" s="191" t="s">
        <v>139</v>
      </c>
      <c r="B84" s="192"/>
      <c r="C84" s="20">
        <v>0</v>
      </c>
      <c r="D84" s="32">
        <f>D75*((100-C84)/100)</f>
        <v>1</v>
      </c>
      <c r="E84" s="22"/>
      <c r="F84" s="8"/>
      <c r="L84" s="9"/>
    </row>
    <row r="85" spans="1:12" x14ac:dyDescent="0.2">
      <c r="A85" s="193" t="s">
        <v>140</v>
      </c>
      <c r="B85" s="194"/>
      <c r="C85" s="23"/>
      <c r="D85" s="24"/>
      <c r="E85" s="25"/>
      <c r="F85" s="8"/>
      <c r="L85" s="9"/>
    </row>
    <row r="86" spans="1:12" x14ac:dyDescent="0.2">
      <c r="A86" s="189" t="s">
        <v>141</v>
      </c>
      <c r="B86" s="190"/>
      <c r="C86" s="29"/>
      <c r="D86" s="30"/>
      <c r="E86" s="31"/>
      <c r="F86" s="8"/>
      <c r="L86" s="9"/>
    </row>
    <row r="87" spans="1:12" x14ac:dyDescent="0.2">
      <c r="A87" s="191" t="s">
        <v>142</v>
      </c>
      <c r="B87" s="192"/>
      <c r="C87" s="20">
        <v>0</v>
      </c>
      <c r="D87" s="32">
        <f>D84*((100-C87)/100)</f>
        <v>1</v>
      </c>
      <c r="E87" s="22"/>
      <c r="F87" s="8"/>
      <c r="L87" s="9"/>
    </row>
    <row r="88" spans="1:12" x14ac:dyDescent="0.2">
      <c r="A88" s="193" t="s">
        <v>143</v>
      </c>
      <c r="B88" s="194"/>
      <c r="C88" s="23"/>
      <c r="D88" s="24"/>
      <c r="E88" s="25"/>
      <c r="F88" s="8"/>
      <c r="L88" s="9"/>
    </row>
    <row r="89" spans="1:12" x14ac:dyDescent="0.2">
      <c r="A89" s="195" t="s">
        <v>144</v>
      </c>
      <c r="B89" s="196"/>
      <c r="C89" s="26"/>
      <c r="D89" s="27"/>
      <c r="E89" s="28"/>
      <c r="F89" s="8"/>
      <c r="L89" s="9"/>
    </row>
    <row r="90" spans="1:12" x14ac:dyDescent="0.2">
      <c r="A90" s="195" t="s">
        <v>145</v>
      </c>
      <c r="B90" s="196"/>
      <c r="C90" s="26"/>
      <c r="D90" s="27"/>
      <c r="E90" s="28"/>
      <c r="F90" s="8"/>
      <c r="L90" s="9"/>
    </row>
    <row r="91" spans="1:12" x14ac:dyDescent="0.2">
      <c r="A91" s="195" t="s">
        <v>146</v>
      </c>
      <c r="B91" s="196"/>
      <c r="C91" s="26"/>
      <c r="D91" s="27"/>
      <c r="E91" s="28"/>
      <c r="F91" s="8"/>
      <c r="L91" s="9"/>
    </row>
    <row r="92" spans="1:12" x14ac:dyDescent="0.2">
      <c r="A92" s="189" t="s">
        <v>147</v>
      </c>
      <c r="B92" s="190"/>
      <c r="C92" s="29"/>
      <c r="D92" s="30"/>
      <c r="E92" s="31"/>
      <c r="F92" s="8"/>
      <c r="L92" s="9"/>
    </row>
    <row r="93" spans="1:12" x14ac:dyDescent="0.2">
      <c r="A93" s="191" t="s">
        <v>51</v>
      </c>
      <c r="B93" s="192"/>
      <c r="C93" s="20">
        <v>0</v>
      </c>
      <c r="D93" s="32">
        <f>D87*((100-C93)/100)</f>
        <v>1</v>
      </c>
      <c r="E93" s="22"/>
      <c r="F93" s="8"/>
      <c r="L93" s="9"/>
    </row>
    <row r="94" spans="1:12" x14ac:dyDescent="0.2">
      <c r="A94" s="193" t="s">
        <v>148</v>
      </c>
      <c r="B94" s="194"/>
      <c r="C94" s="23"/>
      <c r="D94" s="24"/>
      <c r="E94" s="25"/>
      <c r="F94" s="8"/>
      <c r="L94" s="9"/>
    </row>
    <row r="95" spans="1:12" x14ac:dyDescent="0.2">
      <c r="A95" s="195" t="s">
        <v>149</v>
      </c>
      <c r="B95" s="196"/>
      <c r="C95" s="26"/>
      <c r="D95" s="27"/>
      <c r="E95" s="28"/>
      <c r="F95" s="8"/>
      <c r="L95" s="9"/>
    </row>
    <row r="96" spans="1:12" x14ac:dyDescent="0.2">
      <c r="A96" s="189" t="s">
        <v>150</v>
      </c>
      <c r="B96" s="190"/>
      <c r="C96" s="29"/>
      <c r="D96" s="30"/>
      <c r="E96" s="31"/>
      <c r="F96" s="8"/>
      <c r="L96" s="9"/>
    </row>
    <row r="97" spans="1:12" x14ac:dyDescent="0.2">
      <c r="A97" s="191" t="s">
        <v>151</v>
      </c>
      <c r="B97" s="203"/>
      <c r="C97" s="20">
        <v>0</v>
      </c>
      <c r="D97" s="37">
        <f>D93*((100-C97)/100)</f>
        <v>1</v>
      </c>
      <c r="E97" s="38"/>
      <c r="F97" s="8"/>
      <c r="L97" s="9"/>
    </row>
    <row r="98" spans="1:12" x14ac:dyDescent="0.2">
      <c r="A98" s="193" t="s">
        <v>152</v>
      </c>
      <c r="B98" s="194"/>
      <c r="C98" s="23"/>
      <c r="D98" s="24"/>
      <c r="E98" s="25"/>
      <c r="F98" s="8"/>
      <c r="L98" s="9"/>
    </row>
    <row r="99" spans="1:12" x14ac:dyDescent="0.2">
      <c r="A99" s="189" t="s">
        <v>153</v>
      </c>
      <c r="B99" s="190"/>
      <c r="C99" s="29"/>
      <c r="D99" s="30"/>
      <c r="E99" s="31"/>
      <c r="F99" s="8"/>
      <c r="L99" s="9"/>
    </row>
    <row r="100" spans="1:12" ht="16.5" thickBot="1" x14ac:dyDescent="0.25">
      <c r="A100" s="201" t="s">
        <v>154</v>
      </c>
      <c r="B100" s="202"/>
      <c r="C100" s="39"/>
      <c r="D100" s="40">
        <f>D97</f>
        <v>1</v>
      </c>
      <c r="E100" s="41"/>
      <c r="F100" s="8"/>
      <c r="L100" s="9"/>
    </row>
    <row r="101" spans="1:12" ht="13.5" thickTop="1" x14ac:dyDescent="0.2">
      <c r="A101" s="12"/>
      <c r="B101" s="13"/>
      <c r="C101" s="42"/>
      <c r="D101" s="8"/>
      <c r="E101" s="8"/>
      <c r="F101" s="8"/>
    </row>
    <row r="102" spans="1:12" s="8" customFormat="1" x14ac:dyDescent="0.2">
      <c r="A102" s="12"/>
      <c r="B102" s="13"/>
      <c r="C102" s="42"/>
    </row>
    <row r="103" spans="1:12" s="8" customFormat="1" x14ac:dyDescent="0.2">
      <c r="A103" s="12"/>
      <c r="B103" s="13"/>
      <c r="C103" s="42"/>
    </row>
    <row r="104" spans="1:12" s="8" customFormat="1" x14ac:dyDescent="0.2">
      <c r="A104" s="12"/>
      <c r="B104" s="13"/>
      <c r="C104" s="42"/>
    </row>
    <row r="105" spans="1:12" s="8" customFormat="1" x14ac:dyDescent="0.2">
      <c r="A105" s="12"/>
      <c r="B105" s="13"/>
      <c r="C105" s="42"/>
    </row>
    <row r="106" spans="1:12" s="8" customFormat="1" x14ac:dyDescent="0.2">
      <c r="A106" s="12"/>
      <c r="B106" s="13"/>
      <c r="C106" s="42"/>
    </row>
    <row r="107" spans="1:12" x14ac:dyDescent="0.2">
      <c r="C107" s="42"/>
    </row>
  </sheetData>
  <mergeCells count="99">
    <mergeCell ref="A98:B98"/>
    <mergeCell ref="A99:B99"/>
    <mergeCell ref="A100:B100"/>
    <mergeCell ref="A92:B92"/>
    <mergeCell ref="A93:B93"/>
    <mergeCell ref="A94:B94"/>
    <mergeCell ref="A95:B95"/>
    <mergeCell ref="A96:B96"/>
    <mergeCell ref="A97:B97"/>
    <mergeCell ref="A91:B91"/>
    <mergeCell ref="A80:B80"/>
    <mergeCell ref="A81:B81"/>
    <mergeCell ref="A82:B82"/>
    <mergeCell ref="A83:B83"/>
    <mergeCell ref="A84:B84"/>
    <mergeCell ref="A85:B85"/>
    <mergeCell ref="A86:B86"/>
    <mergeCell ref="A87:B87"/>
    <mergeCell ref="A88:B88"/>
    <mergeCell ref="A89:B89"/>
    <mergeCell ref="A90:B90"/>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43:B43"/>
    <mergeCell ref="A32:B32"/>
    <mergeCell ref="A33:B33"/>
    <mergeCell ref="A34:B34"/>
    <mergeCell ref="A35:B35"/>
    <mergeCell ref="A36:B36"/>
    <mergeCell ref="A37:B37"/>
    <mergeCell ref="A38:B38"/>
    <mergeCell ref="A39:B39"/>
    <mergeCell ref="A40:B40"/>
    <mergeCell ref="A41:B41"/>
    <mergeCell ref="A42:B42"/>
    <mergeCell ref="A31:B31"/>
    <mergeCell ref="A20:B20"/>
    <mergeCell ref="A21:B21"/>
    <mergeCell ref="A22:B22"/>
    <mergeCell ref="A23:B23"/>
    <mergeCell ref="A24:B24"/>
    <mergeCell ref="A25:B25"/>
    <mergeCell ref="A26:B26"/>
    <mergeCell ref="A27:B27"/>
    <mergeCell ref="A28:B28"/>
    <mergeCell ref="A29:B29"/>
    <mergeCell ref="A30:B30"/>
    <mergeCell ref="A19:B19"/>
    <mergeCell ref="A8:B8"/>
    <mergeCell ref="A9:B9"/>
    <mergeCell ref="A10:B10"/>
    <mergeCell ref="A11:B11"/>
    <mergeCell ref="A12:B12"/>
    <mergeCell ref="A13:B13"/>
    <mergeCell ref="A14:B14"/>
    <mergeCell ref="A15:B15"/>
    <mergeCell ref="A16:B16"/>
    <mergeCell ref="A17:B17"/>
    <mergeCell ref="A18:B18"/>
    <mergeCell ref="A7:B7"/>
    <mergeCell ref="A2:E2"/>
    <mergeCell ref="A3:E3"/>
    <mergeCell ref="A4:B4"/>
    <mergeCell ref="C4:D4"/>
    <mergeCell ref="A6:B6"/>
  </mergeCells>
  <printOptions horizontalCentered="1"/>
  <pageMargins left="0.74803149606299213" right="0.74803149606299213" top="0.98425196850393704" bottom="1.1811023622047245" header="0.51181102362204722" footer="0.31496062992125984"/>
  <pageSetup paperSize="9" scale="93" orientation="portrait" r:id="rId1"/>
  <headerFooter alignWithMargins="0">
    <oddHeader>&amp;L&amp;D
עמ' &amp;P מתוך &amp;N&amp;Cטופס אמידת כמויות  מהירה בשלב הייזום&amp;R&lt;שם המערכת&gt;</oddHeader>
    <oddFooter xml:space="preserve">&amp;C- &lt;סיווג המסמך&gt; - 
זכויות היוצרים של מוצר זה או תבנית זו הן של חברת מתודה מחשבים בע"מ
המוצר/התבנית ניתנים לשימוש אישי
שימוש מסחרי מחייב רישוי מפת"ח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rightToLeft="1" zoomScaleNormal="100" workbookViewId="0"/>
  </sheetViews>
  <sheetFormatPr defaultRowHeight="12.75" x14ac:dyDescent="0.2"/>
  <cols>
    <col min="1" max="1" width="16.140625" style="43" customWidth="1"/>
    <col min="2" max="2" width="23.140625" style="44" customWidth="1"/>
    <col min="3" max="3" width="9.140625" style="45"/>
    <col min="4" max="4" width="9.140625" style="9"/>
    <col min="5" max="5" width="34.5703125" style="9" customWidth="1"/>
    <col min="6" max="6" width="31.140625" style="9" customWidth="1"/>
    <col min="7" max="12" width="9.140625" style="8"/>
    <col min="13" max="16384" width="9.140625" style="9"/>
  </cols>
  <sheetData>
    <row r="1" spans="1:12" x14ac:dyDescent="0.2">
      <c r="A1" s="5"/>
      <c r="B1" s="6"/>
      <c r="C1" s="6"/>
      <c r="D1" s="6"/>
      <c r="E1" s="6"/>
      <c r="F1" s="7"/>
    </row>
    <row r="2" spans="1:12" ht="15.75" x14ac:dyDescent="0.2">
      <c r="A2" s="184" t="s">
        <v>155</v>
      </c>
      <c r="B2" s="184"/>
      <c r="C2" s="184"/>
      <c r="D2" s="184"/>
      <c r="E2" s="184"/>
      <c r="F2" s="10"/>
      <c r="G2" s="10"/>
      <c r="H2" s="10"/>
    </row>
    <row r="3" spans="1:12" ht="15.75" x14ac:dyDescent="0.2">
      <c r="A3" s="184" t="s">
        <v>57</v>
      </c>
      <c r="B3" s="184"/>
      <c r="C3" s="184"/>
      <c r="D3" s="184"/>
      <c r="E3" s="184"/>
      <c r="F3" s="10"/>
      <c r="G3" s="10"/>
      <c r="H3" s="10"/>
    </row>
    <row r="4" spans="1:12" ht="15.75" x14ac:dyDescent="0.2">
      <c r="A4" s="185" t="s">
        <v>58</v>
      </c>
      <c r="B4" s="185"/>
      <c r="C4" s="186" t="s">
        <v>59</v>
      </c>
      <c r="D4" s="186"/>
      <c r="E4" s="11"/>
      <c r="F4" s="11"/>
      <c r="G4" s="10"/>
      <c r="H4" s="10"/>
    </row>
    <row r="5" spans="1:12" ht="13.5" thickBot="1" x14ac:dyDescent="0.25">
      <c r="A5" s="12"/>
      <c r="B5" s="13"/>
      <c r="C5" s="8"/>
      <c r="D5" s="8"/>
      <c r="E5" s="8"/>
      <c r="F5" s="8"/>
    </row>
    <row r="6" spans="1:12" ht="27" thickTop="1" thickBot="1" x14ac:dyDescent="0.25">
      <c r="A6" s="187" t="s">
        <v>60</v>
      </c>
      <c r="B6" s="188"/>
      <c r="C6" s="14" t="s">
        <v>61</v>
      </c>
      <c r="D6" s="15" t="s">
        <v>62</v>
      </c>
      <c r="E6" s="16" t="s">
        <v>63</v>
      </c>
      <c r="F6" s="8"/>
      <c r="L6" s="9"/>
    </row>
    <row r="7" spans="1:12" ht="13.5" thickTop="1" x14ac:dyDescent="0.2">
      <c r="A7" s="199" t="s">
        <v>156</v>
      </c>
      <c r="B7" s="200"/>
      <c r="C7" s="34"/>
      <c r="D7" s="35"/>
      <c r="E7" s="36"/>
      <c r="F7" s="8"/>
      <c r="L7" s="9"/>
    </row>
    <row r="8" spans="1:12" x14ac:dyDescent="0.2">
      <c r="A8" s="191" t="s">
        <v>78</v>
      </c>
      <c r="B8" s="192"/>
      <c r="C8" s="20">
        <v>0</v>
      </c>
      <c r="D8" s="21">
        <f>(1*((100-C8)/100))</f>
        <v>1</v>
      </c>
      <c r="E8" s="22"/>
      <c r="F8" s="8"/>
      <c r="L8" s="9"/>
    </row>
    <row r="9" spans="1:12" x14ac:dyDescent="0.2">
      <c r="A9" s="193" t="s">
        <v>157</v>
      </c>
      <c r="B9" s="194"/>
      <c r="C9" s="23"/>
      <c r="D9" s="24"/>
      <c r="E9" s="25"/>
      <c r="F9" s="8"/>
      <c r="L9" s="9"/>
    </row>
    <row r="10" spans="1:12" x14ac:dyDescent="0.2">
      <c r="A10" s="195" t="s">
        <v>158</v>
      </c>
      <c r="B10" s="196"/>
      <c r="C10" s="26"/>
      <c r="D10" s="27"/>
      <c r="E10" s="28"/>
      <c r="F10" s="8"/>
      <c r="L10" s="9"/>
    </row>
    <row r="11" spans="1:12" x14ac:dyDescent="0.2">
      <c r="A11" s="189" t="s">
        <v>159</v>
      </c>
      <c r="B11" s="190"/>
      <c r="C11" s="29"/>
      <c r="D11" s="30"/>
      <c r="E11" s="31"/>
      <c r="F11" s="8"/>
      <c r="L11" s="9"/>
    </row>
    <row r="12" spans="1:12" x14ac:dyDescent="0.2">
      <c r="A12" s="191" t="s">
        <v>160</v>
      </c>
      <c r="B12" s="192"/>
      <c r="C12" s="20">
        <v>0</v>
      </c>
      <c r="D12" s="32">
        <f>D8*((100-C12)/100)</f>
        <v>1</v>
      </c>
      <c r="E12" s="22"/>
      <c r="F12" s="8"/>
      <c r="L12" s="9"/>
    </row>
    <row r="13" spans="1:12" x14ac:dyDescent="0.2">
      <c r="A13" s="193" t="s">
        <v>161</v>
      </c>
      <c r="B13" s="194"/>
      <c r="C13" s="23"/>
      <c r="D13" s="24"/>
      <c r="E13" s="25"/>
      <c r="F13" s="8"/>
      <c r="L13" s="9"/>
    </row>
    <row r="14" spans="1:12" x14ac:dyDescent="0.2">
      <c r="A14" s="195" t="s">
        <v>162</v>
      </c>
      <c r="B14" s="196"/>
      <c r="C14" s="26"/>
      <c r="D14" s="27"/>
      <c r="E14" s="28"/>
      <c r="F14" s="8"/>
      <c r="L14" s="9"/>
    </row>
    <row r="15" spans="1:12" x14ac:dyDescent="0.2">
      <c r="A15" s="189" t="s">
        <v>163</v>
      </c>
      <c r="B15" s="190"/>
      <c r="C15" s="29"/>
      <c r="D15" s="30"/>
      <c r="E15" s="31"/>
      <c r="F15" s="8"/>
      <c r="L15" s="9"/>
    </row>
    <row r="16" spans="1:12" x14ac:dyDescent="0.2">
      <c r="A16" s="191" t="s">
        <v>164</v>
      </c>
      <c r="B16" s="192"/>
      <c r="C16" s="20">
        <v>0</v>
      </c>
      <c r="D16" s="32">
        <f>D12*((100-C16)/100)</f>
        <v>1</v>
      </c>
      <c r="E16" s="22"/>
      <c r="F16" s="8"/>
      <c r="L16" s="9"/>
    </row>
    <row r="17" spans="1:12" x14ac:dyDescent="0.2">
      <c r="A17" s="193" t="s">
        <v>165</v>
      </c>
      <c r="B17" s="194"/>
      <c r="C17" s="23"/>
      <c r="D17" s="24"/>
      <c r="E17" s="25"/>
      <c r="F17" s="8"/>
      <c r="L17" s="9"/>
    </row>
    <row r="18" spans="1:12" x14ac:dyDescent="0.2">
      <c r="A18" s="195" t="s">
        <v>166</v>
      </c>
      <c r="B18" s="196"/>
      <c r="C18" s="26"/>
      <c r="D18" s="27"/>
      <c r="E18" s="28"/>
      <c r="F18" s="8"/>
      <c r="L18" s="9"/>
    </row>
    <row r="19" spans="1:12" x14ac:dyDescent="0.2">
      <c r="A19" s="195" t="s">
        <v>167</v>
      </c>
      <c r="B19" s="196"/>
      <c r="C19" s="26"/>
      <c r="D19" s="27"/>
      <c r="E19" s="28"/>
      <c r="F19" s="8"/>
      <c r="L19" s="9"/>
    </row>
    <row r="20" spans="1:12" x14ac:dyDescent="0.2">
      <c r="A20" s="189" t="s">
        <v>168</v>
      </c>
      <c r="B20" s="190"/>
      <c r="C20" s="29"/>
      <c r="D20" s="30"/>
      <c r="E20" s="31"/>
      <c r="F20" s="8"/>
      <c r="L20" s="9"/>
    </row>
    <row r="21" spans="1:12" x14ac:dyDescent="0.2">
      <c r="A21" s="191" t="s">
        <v>169</v>
      </c>
      <c r="B21" s="192"/>
      <c r="C21" s="20">
        <v>0</v>
      </c>
      <c r="D21" s="32">
        <f>D16*((100-C21)/100)</f>
        <v>1</v>
      </c>
      <c r="E21" s="22"/>
      <c r="F21" s="8"/>
      <c r="L21" s="9"/>
    </row>
    <row r="22" spans="1:12" x14ac:dyDescent="0.2">
      <c r="A22" s="193" t="s">
        <v>170</v>
      </c>
      <c r="B22" s="194"/>
      <c r="C22" s="23"/>
      <c r="D22" s="24"/>
      <c r="E22" s="25"/>
      <c r="F22" s="8"/>
      <c r="L22" s="9"/>
    </row>
    <row r="23" spans="1:12" x14ac:dyDescent="0.2">
      <c r="A23" s="195" t="s">
        <v>171</v>
      </c>
      <c r="B23" s="196"/>
      <c r="C23" s="26"/>
      <c r="D23" s="27"/>
      <c r="E23" s="28"/>
      <c r="F23" s="8"/>
      <c r="L23" s="9"/>
    </row>
    <row r="24" spans="1:12" x14ac:dyDescent="0.2">
      <c r="A24" s="195" t="s">
        <v>172</v>
      </c>
      <c r="B24" s="196"/>
      <c r="C24" s="26"/>
      <c r="D24" s="27"/>
      <c r="E24" s="28"/>
      <c r="F24" s="8"/>
      <c r="L24" s="9"/>
    </row>
    <row r="25" spans="1:12" x14ac:dyDescent="0.2">
      <c r="A25" s="195" t="s">
        <v>173</v>
      </c>
      <c r="B25" s="196"/>
      <c r="C25" s="26"/>
      <c r="D25" s="27"/>
      <c r="E25" s="28"/>
      <c r="F25" s="8"/>
      <c r="L25" s="9"/>
    </row>
    <row r="26" spans="1:12" x14ac:dyDescent="0.2">
      <c r="A26" s="189" t="s">
        <v>174</v>
      </c>
      <c r="B26" s="190"/>
      <c r="C26" s="29"/>
      <c r="D26" s="30"/>
      <c r="E26" s="31"/>
      <c r="F26" s="8"/>
      <c r="L26" s="9"/>
    </row>
    <row r="27" spans="1:12" x14ac:dyDescent="0.2">
      <c r="A27" s="191" t="s">
        <v>151</v>
      </c>
      <c r="B27" s="203"/>
      <c r="C27" s="20">
        <v>0</v>
      </c>
      <c r="D27" s="37">
        <f>D21*((100-C27)/100)</f>
        <v>1</v>
      </c>
      <c r="E27" s="38"/>
      <c r="F27" s="8"/>
      <c r="L27" s="9"/>
    </row>
    <row r="28" spans="1:12" x14ac:dyDescent="0.2">
      <c r="A28" s="195" t="s">
        <v>175</v>
      </c>
      <c r="B28" s="196"/>
      <c r="C28" s="26"/>
      <c r="D28" s="27"/>
      <c r="E28" s="28"/>
      <c r="F28" s="8"/>
      <c r="L28" s="9"/>
    </row>
    <row r="29" spans="1:12" x14ac:dyDescent="0.2">
      <c r="A29" s="189" t="s">
        <v>153</v>
      </c>
      <c r="B29" s="190"/>
      <c r="C29" s="29"/>
      <c r="D29" s="30"/>
      <c r="E29" s="31"/>
      <c r="F29" s="8"/>
      <c r="L29" s="9"/>
    </row>
    <row r="30" spans="1:12" ht="16.5" thickBot="1" x14ac:dyDescent="0.25">
      <c r="A30" s="201" t="s">
        <v>154</v>
      </c>
      <c r="B30" s="202"/>
      <c r="C30" s="39"/>
      <c r="D30" s="40">
        <f>D27</f>
        <v>1</v>
      </c>
      <c r="E30" s="41"/>
      <c r="F30" s="8"/>
      <c r="L30" s="9"/>
    </row>
    <row r="31" spans="1:12" ht="13.5" thickTop="1" x14ac:dyDescent="0.2">
      <c r="A31" s="12"/>
      <c r="B31" s="13"/>
      <c r="C31" s="42"/>
      <c r="D31" s="8"/>
      <c r="E31" s="8"/>
      <c r="F31" s="8"/>
    </row>
    <row r="32" spans="1:12" x14ac:dyDescent="0.2">
      <c r="A32" s="12"/>
      <c r="B32" s="13"/>
      <c r="C32" s="42"/>
      <c r="D32" s="8"/>
      <c r="E32" s="8"/>
      <c r="F32" s="8"/>
    </row>
    <row r="33" spans="1:15" s="48" customFormat="1" x14ac:dyDescent="0.2">
      <c r="A33" s="46"/>
      <c r="B33" s="47"/>
      <c r="C33" s="47"/>
      <c r="D33" s="47"/>
      <c r="E33" s="47"/>
      <c r="F33" s="47"/>
      <c r="G33" s="47"/>
      <c r="H33" s="47"/>
      <c r="I33" s="47"/>
      <c r="J33" s="47"/>
      <c r="K33" s="47"/>
      <c r="L33" s="47"/>
      <c r="M33" s="47"/>
      <c r="N33" s="47"/>
      <c r="O33" s="47"/>
    </row>
    <row r="34" spans="1:15" s="8" customFormat="1" x14ac:dyDescent="0.2">
      <c r="A34" s="12"/>
      <c r="B34" s="13"/>
      <c r="C34" s="42"/>
    </row>
    <row r="35" spans="1:15" s="8" customFormat="1" x14ac:dyDescent="0.2">
      <c r="A35" s="12"/>
      <c r="B35" s="13"/>
      <c r="C35" s="42"/>
    </row>
    <row r="36" spans="1:15" s="8" customFormat="1" x14ac:dyDescent="0.2">
      <c r="A36" s="12"/>
      <c r="B36" s="13"/>
      <c r="C36" s="42"/>
    </row>
    <row r="37" spans="1:15" s="8" customFormat="1" x14ac:dyDescent="0.2">
      <c r="A37" s="12"/>
      <c r="B37" s="13"/>
      <c r="C37" s="42"/>
    </row>
    <row r="38" spans="1:15" s="8" customFormat="1" x14ac:dyDescent="0.2">
      <c r="A38" s="12"/>
      <c r="B38" s="13"/>
      <c r="C38" s="42"/>
    </row>
    <row r="39" spans="1:15" x14ac:dyDescent="0.2">
      <c r="C39" s="42"/>
    </row>
  </sheetData>
  <mergeCells count="29">
    <mergeCell ref="A26:B26"/>
    <mergeCell ref="A27:B27"/>
    <mergeCell ref="A28:B28"/>
    <mergeCell ref="A29:B29"/>
    <mergeCell ref="A30:B30"/>
    <mergeCell ref="A25:B25"/>
    <mergeCell ref="A14:B14"/>
    <mergeCell ref="A15:B15"/>
    <mergeCell ref="A16:B16"/>
    <mergeCell ref="A17:B17"/>
    <mergeCell ref="A18:B18"/>
    <mergeCell ref="A19:B19"/>
    <mergeCell ref="A20:B20"/>
    <mergeCell ref="A21:B21"/>
    <mergeCell ref="A22:B22"/>
    <mergeCell ref="A23:B23"/>
    <mergeCell ref="A24:B24"/>
    <mergeCell ref="A13:B13"/>
    <mergeCell ref="A2:E2"/>
    <mergeCell ref="A3:E3"/>
    <mergeCell ref="A4:B4"/>
    <mergeCell ref="C4:D4"/>
    <mergeCell ref="A6:B6"/>
    <mergeCell ref="A7:B7"/>
    <mergeCell ref="A8:B8"/>
    <mergeCell ref="A9:B9"/>
    <mergeCell ref="A10:B10"/>
    <mergeCell ref="A11:B11"/>
    <mergeCell ref="A12:B12"/>
  </mergeCells>
  <printOptions horizontalCentered="1"/>
  <pageMargins left="0.74803149606299213" right="0.74803149606299213" top="0.98425196850393704" bottom="0.78740157480314965" header="0.51181102362204722" footer="0.31496062992125984"/>
  <pageSetup paperSize="9" orientation="landscape" r:id="rId1"/>
  <headerFooter alignWithMargins="0">
    <oddHeader>&amp;L&amp;D
עמ' &amp;P מתוך &amp;N&amp;Cטופס אמידת כמויות  מהירה בשלב הייזום&amp;R&lt;שם המערכת&gt;</oddHeader>
    <oddFooter xml:space="preserve">&amp;C- &lt;סיווג המסמך&gt; - 
זכויות היוצרים של מוצר זה או תבנית זו הן של חברת מתודה מחשבים בע"מ
המוצר/התבנית ניתנים לשימוש אישי
שימוש מסחרי מחייב רישוי מפת"ח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zoomScaleNormal="100" workbookViewId="0"/>
  </sheetViews>
  <sheetFormatPr defaultRowHeight="12.75" x14ac:dyDescent="0.2"/>
  <cols>
    <col min="1" max="1" width="15.85546875" customWidth="1"/>
    <col min="2" max="2" width="14.5703125" customWidth="1"/>
  </cols>
  <sheetData>
    <row r="1" spans="1:2" ht="38.25" customHeight="1" x14ac:dyDescent="0.2"/>
    <row r="2" spans="1:2" ht="30" x14ac:dyDescent="0.2">
      <c r="A2" s="63" t="s">
        <v>176</v>
      </c>
      <c r="B2" s="63" t="s">
        <v>177</v>
      </c>
    </row>
    <row r="3" spans="1:2" ht="14.25" x14ac:dyDescent="0.2">
      <c r="A3" s="58" t="s">
        <v>178</v>
      </c>
      <c r="B3" s="59">
        <v>0.25</v>
      </c>
    </row>
    <row r="4" spans="1:2" ht="14.25" x14ac:dyDescent="0.2">
      <c r="A4" s="58" t="s">
        <v>179</v>
      </c>
      <c r="B4" s="59">
        <v>0.08</v>
      </c>
    </row>
    <row r="5" spans="1:2" ht="14.25" x14ac:dyDescent="0.2">
      <c r="A5" s="58" t="s">
        <v>180</v>
      </c>
      <c r="B5" s="59">
        <v>0.25</v>
      </c>
    </row>
    <row r="6" spans="1:2" ht="14.25" x14ac:dyDescent="0.2">
      <c r="A6" s="58" t="s">
        <v>181</v>
      </c>
      <c r="B6" s="59">
        <v>0.15</v>
      </c>
    </row>
    <row r="7" spans="1:2" ht="14.25" x14ac:dyDescent="0.2">
      <c r="A7" s="58" t="s">
        <v>182</v>
      </c>
      <c r="B7" s="59">
        <v>0.1</v>
      </c>
    </row>
    <row r="8" spans="1:2" ht="14.25" x14ac:dyDescent="0.2">
      <c r="A8" s="58" t="s">
        <v>183</v>
      </c>
      <c r="B8" s="59">
        <v>0.1</v>
      </c>
    </row>
    <row r="9" spans="1:2" ht="14.25" x14ac:dyDescent="0.2">
      <c r="A9" s="58" t="s">
        <v>184</v>
      </c>
      <c r="B9" s="59">
        <v>7.0000000000000007E-2</v>
      </c>
    </row>
    <row r="10" spans="1:2" ht="14.25" x14ac:dyDescent="0.2">
      <c r="A10" s="58" t="s">
        <v>185</v>
      </c>
      <c r="B10" s="60"/>
    </row>
    <row r="11" spans="1:2" ht="15" x14ac:dyDescent="0.25">
      <c r="A11" s="61"/>
      <c r="B11" s="62">
        <f>SUM(B3:B10)</f>
        <v>1</v>
      </c>
    </row>
  </sheetData>
  <printOptions horizontalCentered="1"/>
  <pageMargins left="0.74803149606299213" right="0.74803149606299213" top="0.98425196850393704" bottom="0.78740157480314965" header="0.51181102362204722" footer="0.31496062992125984"/>
  <pageSetup paperSize="9" orientation="portrait" r:id="rId1"/>
  <headerFooter alignWithMargins="0">
    <oddHeader>&amp;L&amp;D
עמ' &amp;P מתוך &amp;N&amp;Cטופס אמידת כמויות  מהירה בשלב הייזום&amp;R&lt;שם המערכת&gt;</oddHeader>
    <oddFooter xml:space="preserve">&amp;C- &lt;סיווג המסמך&gt; - 
זכויות היוצרים של מוצר זה או תבנית זו הן של חברת מתודה מחשבים בע"מ
המוצר/התבנית ניתנים לשימוש אישי
שימוש מסחרי מחייב רישוי מפת"ח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rightToLeft="1" zoomScaleNormal="100" workbookViewId="0">
      <selection sqref="A1:N1"/>
    </sheetView>
  </sheetViews>
  <sheetFormatPr defaultRowHeight="12.75" x14ac:dyDescent="0.2"/>
  <cols>
    <col min="1" max="1" width="18.5703125" style="72" customWidth="1"/>
    <col min="2" max="2" width="10.85546875" style="72" customWidth="1"/>
    <col min="3" max="256" width="9.140625" style="72"/>
    <col min="257" max="257" width="18.5703125" style="72" customWidth="1"/>
    <col min="258" max="258" width="10.85546875" style="72" customWidth="1"/>
    <col min="259" max="512" width="9.140625" style="72"/>
    <col min="513" max="513" width="18.5703125" style="72" customWidth="1"/>
    <col min="514" max="514" width="10.85546875" style="72" customWidth="1"/>
    <col min="515" max="768" width="9.140625" style="72"/>
    <col min="769" max="769" width="18.5703125" style="72" customWidth="1"/>
    <col min="770" max="770" width="10.85546875" style="72" customWidth="1"/>
    <col min="771" max="1024" width="9.140625" style="72"/>
    <col min="1025" max="1025" width="18.5703125" style="72" customWidth="1"/>
    <col min="1026" max="1026" width="10.85546875" style="72" customWidth="1"/>
    <col min="1027" max="1280" width="9.140625" style="72"/>
    <col min="1281" max="1281" width="18.5703125" style="72" customWidth="1"/>
    <col min="1282" max="1282" width="10.85546875" style="72" customWidth="1"/>
    <col min="1283" max="1536" width="9.140625" style="72"/>
    <col min="1537" max="1537" width="18.5703125" style="72" customWidth="1"/>
    <col min="1538" max="1538" width="10.85546875" style="72" customWidth="1"/>
    <col min="1539" max="1792" width="9.140625" style="72"/>
    <col min="1793" max="1793" width="18.5703125" style="72" customWidth="1"/>
    <col min="1794" max="1794" width="10.85546875" style="72" customWidth="1"/>
    <col min="1795" max="2048" width="9.140625" style="72"/>
    <col min="2049" max="2049" width="18.5703125" style="72" customWidth="1"/>
    <col min="2050" max="2050" width="10.85546875" style="72" customWidth="1"/>
    <col min="2051" max="2304" width="9.140625" style="72"/>
    <col min="2305" max="2305" width="18.5703125" style="72" customWidth="1"/>
    <col min="2306" max="2306" width="10.85546875" style="72" customWidth="1"/>
    <col min="2307" max="2560" width="9.140625" style="72"/>
    <col min="2561" max="2561" width="18.5703125" style="72" customWidth="1"/>
    <col min="2562" max="2562" width="10.85546875" style="72" customWidth="1"/>
    <col min="2563" max="2816" width="9.140625" style="72"/>
    <col min="2817" max="2817" width="18.5703125" style="72" customWidth="1"/>
    <col min="2818" max="2818" width="10.85546875" style="72" customWidth="1"/>
    <col min="2819" max="3072" width="9.140625" style="72"/>
    <col min="3073" max="3073" width="18.5703125" style="72" customWidth="1"/>
    <col min="3074" max="3074" width="10.85546875" style="72" customWidth="1"/>
    <col min="3075" max="3328" width="9.140625" style="72"/>
    <col min="3329" max="3329" width="18.5703125" style="72" customWidth="1"/>
    <col min="3330" max="3330" width="10.85546875" style="72" customWidth="1"/>
    <col min="3331" max="3584" width="9.140625" style="72"/>
    <col min="3585" max="3585" width="18.5703125" style="72" customWidth="1"/>
    <col min="3586" max="3586" width="10.85546875" style="72" customWidth="1"/>
    <col min="3587" max="3840" width="9.140625" style="72"/>
    <col min="3841" max="3841" width="18.5703125" style="72" customWidth="1"/>
    <col min="3842" max="3842" width="10.85546875" style="72" customWidth="1"/>
    <col min="3843" max="4096" width="9.140625" style="72"/>
    <col min="4097" max="4097" width="18.5703125" style="72" customWidth="1"/>
    <col min="4098" max="4098" width="10.85546875" style="72" customWidth="1"/>
    <col min="4099" max="4352" width="9.140625" style="72"/>
    <col min="4353" max="4353" width="18.5703125" style="72" customWidth="1"/>
    <col min="4354" max="4354" width="10.85546875" style="72" customWidth="1"/>
    <col min="4355" max="4608" width="9.140625" style="72"/>
    <col min="4609" max="4609" width="18.5703125" style="72" customWidth="1"/>
    <col min="4610" max="4610" width="10.85546875" style="72" customWidth="1"/>
    <col min="4611" max="4864" width="9.140625" style="72"/>
    <col min="4865" max="4865" width="18.5703125" style="72" customWidth="1"/>
    <col min="4866" max="4866" width="10.85546875" style="72" customWidth="1"/>
    <col min="4867" max="5120" width="9.140625" style="72"/>
    <col min="5121" max="5121" width="18.5703125" style="72" customWidth="1"/>
    <col min="5122" max="5122" width="10.85546875" style="72" customWidth="1"/>
    <col min="5123" max="5376" width="9.140625" style="72"/>
    <col min="5377" max="5377" width="18.5703125" style="72" customWidth="1"/>
    <col min="5378" max="5378" width="10.85546875" style="72" customWidth="1"/>
    <col min="5379" max="5632" width="9.140625" style="72"/>
    <col min="5633" max="5633" width="18.5703125" style="72" customWidth="1"/>
    <col min="5634" max="5634" width="10.85546875" style="72" customWidth="1"/>
    <col min="5635" max="5888" width="9.140625" style="72"/>
    <col min="5889" max="5889" width="18.5703125" style="72" customWidth="1"/>
    <col min="5890" max="5890" width="10.85546875" style="72" customWidth="1"/>
    <col min="5891" max="6144" width="9.140625" style="72"/>
    <col min="6145" max="6145" width="18.5703125" style="72" customWidth="1"/>
    <col min="6146" max="6146" width="10.85546875" style="72" customWidth="1"/>
    <col min="6147" max="6400" width="9.140625" style="72"/>
    <col min="6401" max="6401" width="18.5703125" style="72" customWidth="1"/>
    <col min="6402" max="6402" width="10.85546875" style="72" customWidth="1"/>
    <col min="6403" max="6656" width="9.140625" style="72"/>
    <col min="6657" max="6657" width="18.5703125" style="72" customWidth="1"/>
    <col min="6658" max="6658" width="10.85546875" style="72" customWidth="1"/>
    <col min="6659" max="6912" width="9.140625" style="72"/>
    <col min="6913" max="6913" width="18.5703125" style="72" customWidth="1"/>
    <col min="6914" max="6914" width="10.85546875" style="72" customWidth="1"/>
    <col min="6915" max="7168" width="9.140625" style="72"/>
    <col min="7169" max="7169" width="18.5703125" style="72" customWidth="1"/>
    <col min="7170" max="7170" width="10.85546875" style="72" customWidth="1"/>
    <col min="7171" max="7424" width="9.140625" style="72"/>
    <col min="7425" max="7425" width="18.5703125" style="72" customWidth="1"/>
    <col min="7426" max="7426" width="10.85546875" style="72" customWidth="1"/>
    <col min="7427" max="7680" width="9.140625" style="72"/>
    <col min="7681" max="7681" width="18.5703125" style="72" customWidth="1"/>
    <col min="7682" max="7682" width="10.85546875" style="72" customWidth="1"/>
    <col min="7683" max="7936" width="9.140625" style="72"/>
    <col min="7937" max="7937" width="18.5703125" style="72" customWidth="1"/>
    <col min="7938" max="7938" width="10.85546875" style="72" customWidth="1"/>
    <col min="7939" max="8192" width="9.140625" style="72"/>
    <col min="8193" max="8193" width="18.5703125" style="72" customWidth="1"/>
    <col min="8194" max="8194" width="10.85546875" style="72" customWidth="1"/>
    <col min="8195" max="8448" width="9.140625" style="72"/>
    <col min="8449" max="8449" width="18.5703125" style="72" customWidth="1"/>
    <col min="8450" max="8450" width="10.85546875" style="72" customWidth="1"/>
    <col min="8451" max="8704" width="9.140625" style="72"/>
    <col min="8705" max="8705" width="18.5703125" style="72" customWidth="1"/>
    <col min="8706" max="8706" width="10.85546875" style="72" customWidth="1"/>
    <col min="8707" max="8960" width="9.140625" style="72"/>
    <col min="8961" max="8961" width="18.5703125" style="72" customWidth="1"/>
    <col min="8962" max="8962" width="10.85546875" style="72" customWidth="1"/>
    <col min="8963" max="9216" width="9.140625" style="72"/>
    <col min="9217" max="9217" width="18.5703125" style="72" customWidth="1"/>
    <col min="9218" max="9218" width="10.85546875" style="72" customWidth="1"/>
    <col min="9219" max="9472" width="9.140625" style="72"/>
    <col min="9473" max="9473" width="18.5703125" style="72" customWidth="1"/>
    <col min="9474" max="9474" width="10.85546875" style="72" customWidth="1"/>
    <col min="9475" max="9728" width="9.140625" style="72"/>
    <col min="9729" max="9729" width="18.5703125" style="72" customWidth="1"/>
    <col min="9730" max="9730" width="10.85546875" style="72" customWidth="1"/>
    <col min="9731" max="9984" width="9.140625" style="72"/>
    <col min="9985" max="9985" width="18.5703125" style="72" customWidth="1"/>
    <col min="9986" max="9986" width="10.85546875" style="72" customWidth="1"/>
    <col min="9987" max="10240" width="9.140625" style="72"/>
    <col min="10241" max="10241" width="18.5703125" style="72" customWidth="1"/>
    <col min="10242" max="10242" width="10.85546875" style="72" customWidth="1"/>
    <col min="10243" max="10496" width="9.140625" style="72"/>
    <col min="10497" max="10497" width="18.5703125" style="72" customWidth="1"/>
    <col min="10498" max="10498" width="10.85546875" style="72" customWidth="1"/>
    <col min="10499" max="10752" width="9.140625" style="72"/>
    <col min="10753" max="10753" width="18.5703125" style="72" customWidth="1"/>
    <col min="10754" max="10754" width="10.85546875" style="72" customWidth="1"/>
    <col min="10755" max="11008" width="9.140625" style="72"/>
    <col min="11009" max="11009" width="18.5703125" style="72" customWidth="1"/>
    <col min="11010" max="11010" width="10.85546875" style="72" customWidth="1"/>
    <col min="11011" max="11264" width="9.140625" style="72"/>
    <col min="11265" max="11265" width="18.5703125" style="72" customWidth="1"/>
    <col min="11266" max="11266" width="10.85546875" style="72" customWidth="1"/>
    <col min="11267" max="11520" width="9.140625" style="72"/>
    <col min="11521" max="11521" width="18.5703125" style="72" customWidth="1"/>
    <col min="11522" max="11522" width="10.85546875" style="72" customWidth="1"/>
    <col min="11523" max="11776" width="9.140625" style="72"/>
    <col min="11777" max="11777" width="18.5703125" style="72" customWidth="1"/>
    <col min="11778" max="11778" width="10.85546875" style="72" customWidth="1"/>
    <col min="11779" max="12032" width="9.140625" style="72"/>
    <col min="12033" max="12033" width="18.5703125" style="72" customWidth="1"/>
    <col min="12034" max="12034" width="10.85546875" style="72" customWidth="1"/>
    <col min="12035" max="12288" width="9.140625" style="72"/>
    <col min="12289" max="12289" width="18.5703125" style="72" customWidth="1"/>
    <col min="12290" max="12290" width="10.85546875" style="72" customWidth="1"/>
    <col min="12291" max="12544" width="9.140625" style="72"/>
    <col min="12545" max="12545" width="18.5703125" style="72" customWidth="1"/>
    <col min="12546" max="12546" width="10.85546875" style="72" customWidth="1"/>
    <col min="12547" max="12800" width="9.140625" style="72"/>
    <col min="12801" max="12801" width="18.5703125" style="72" customWidth="1"/>
    <col min="12802" max="12802" width="10.85546875" style="72" customWidth="1"/>
    <col min="12803" max="13056" width="9.140625" style="72"/>
    <col min="13057" max="13057" width="18.5703125" style="72" customWidth="1"/>
    <col min="13058" max="13058" width="10.85546875" style="72" customWidth="1"/>
    <col min="13059" max="13312" width="9.140625" style="72"/>
    <col min="13313" max="13313" width="18.5703125" style="72" customWidth="1"/>
    <col min="13314" max="13314" width="10.85546875" style="72" customWidth="1"/>
    <col min="13315" max="13568" width="9.140625" style="72"/>
    <col min="13569" max="13569" width="18.5703125" style="72" customWidth="1"/>
    <col min="13570" max="13570" width="10.85546875" style="72" customWidth="1"/>
    <col min="13571" max="13824" width="9.140625" style="72"/>
    <col min="13825" max="13825" width="18.5703125" style="72" customWidth="1"/>
    <col min="13826" max="13826" width="10.85546875" style="72" customWidth="1"/>
    <col min="13827" max="14080" width="9.140625" style="72"/>
    <col min="14081" max="14081" width="18.5703125" style="72" customWidth="1"/>
    <col min="14082" max="14082" width="10.85546875" style="72" customWidth="1"/>
    <col min="14083" max="14336" width="9.140625" style="72"/>
    <col min="14337" max="14337" width="18.5703125" style="72" customWidth="1"/>
    <col min="14338" max="14338" width="10.85546875" style="72" customWidth="1"/>
    <col min="14339" max="14592" width="9.140625" style="72"/>
    <col min="14593" max="14593" width="18.5703125" style="72" customWidth="1"/>
    <col min="14594" max="14594" width="10.85546875" style="72" customWidth="1"/>
    <col min="14595" max="14848" width="9.140625" style="72"/>
    <col min="14849" max="14849" width="18.5703125" style="72" customWidth="1"/>
    <col min="14850" max="14850" width="10.85546875" style="72" customWidth="1"/>
    <col min="14851" max="15104" width="9.140625" style="72"/>
    <col min="15105" max="15105" width="18.5703125" style="72" customWidth="1"/>
    <col min="15106" max="15106" width="10.85546875" style="72" customWidth="1"/>
    <col min="15107" max="15360" width="9.140625" style="72"/>
    <col min="15361" max="15361" width="18.5703125" style="72" customWidth="1"/>
    <col min="15362" max="15362" width="10.85546875" style="72" customWidth="1"/>
    <col min="15363" max="15616" width="9.140625" style="72"/>
    <col min="15617" max="15617" width="18.5703125" style="72" customWidth="1"/>
    <col min="15618" max="15618" width="10.85546875" style="72" customWidth="1"/>
    <col min="15619" max="15872" width="9.140625" style="72"/>
    <col min="15873" max="15873" width="18.5703125" style="72" customWidth="1"/>
    <col min="15874" max="15874" width="10.85546875" style="72" customWidth="1"/>
    <col min="15875" max="16128" width="9.140625" style="72"/>
    <col min="16129" max="16129" width="18.5703125" style="72" customWidth="1"/>
    <col min="16130" max="16130" width="10.85546875" style="72" customWidth="1"/>
    <col min="16131" max="16384" width="9.140625" style="72"/>
  </cols>
  <sheetData>
    <row r="1" spans="1:14" ht="57.75" customHeight="1" x14ac:dyDescent="0.2">
      <c r="A1" s="208" t="s">
        <v>297</v>
      </c>
      <c r="B1" s="208"/>
      <c r="C1" s="208"/>
      <c r="D1" s="208"/>
      <c r="E1" s="208"/>
      <c r="F1" s="208"/>
      <c r="G1" s="208"/>
      <c r="H1" s="208"/>
      <c r="I1" s="208"/>
      <c r="J1" s="208"/>
      <c r="K1" s="208"/>
      <c r="L1" s="208"/>
      <c r="M1" s="208"/>
      <c r="N1" s="208"/>
    </row>
    <row r="2" spans="1:14" x14ac:dyDescent="0.2">
      <c r="A2" s="204" t="s">
        <v>203</v>
      </c>
      <c r="B2" s="71" t="s">
        <v>204</v>
      </c>
      <c r="C2" s="207" t="s">
        <v>20</v>
      </c>
      <c r="D2" s="207"/>
      <c r="E2" s="207"/>
      <c r="F2" s="207" t="s">
        <v>20</v>
      </c>
      <c r="G2" s="207"/>
      <c r="H2" s="207"/>
      <c r="I2" s="207" t="s">
        <v>23</v>
      </c>
      <c r="J2" s="207"/>
      <c r="K2" s="207"/>
      <c r="L2" s="209" t="s">
        <v>191</v>
      </c>
      <c r="M2" s="210"/>
      <c r="N2" s="211"/>
    </row>
    <row r="3" spans="1:14" x14ac:dyDescent="0.2">
      <c r="A3" s="205"/>
      <c r="B3" s="73" t="s">
        <v>205</v>
      </c>
      <c r="C3" s="218" t="s">
        <v>193</v>
      </c>
      <c r="D3" s="218"/>
      <c r="E3" s="218"/>
      <c r="F3" s="218" t="s">
        <v>195</v>
      </c>
      <c r="G3" s="218"/>
      <c r="H3" s="218"/>
      <c r="I3" s="218" t="s">
        <v>195</v>
      </c>
      <c r="J3" s="218"/>
      <c r="K3" s="218"/>
      <c r="L3" s="212"/>
      <c r="M3" s="213"/>
      <c r="N3" s="214"/>
    </row>
    <row r="4" spans="1:14" s="75" customFormat="1" x14ac:dyDescent="0.2">
      <c r="A4" s="205"/>
      <c r="B4" s="74" t="s">
        <v>206</v>
      </c>
      <c r="C4" s="219" t="s">
        <v>207</v>
      </c>
      <c r="D4" s="219"/>
      <c r="E4" s="219"/>
      <c r="F4" s="219" t="s">
        <v>208</v>
      </c>
      <c r="G4" s="219"/>
      <c r="H4" s="219"/>
      <c r="I4" s="219" t="s">
        <v>209</v>
      </c>
      <c r="J4" s="219"/>
      <c r="K4" s="219"/>
      <c r="L4" s="215"/>
      <c r="M4" s="216"/>
      <c r="N4" s="217"/>
    </row>
    <row r="5" spans="1:14" s="75" customFormat="1" x14ac:dyDescent="0.2">
      <c r="A5" s="206"/>
      <c r="B5" s="76" t="s">
        <v>210</v>
      </c>
      <c r="C5" s="77" t="s">
        <v>187</v>
      </c>
      <c r="D5" s="77" t="s">
        <v>188</v>
      </c>
      <c r="E5" s="77" t="s">
        <v>189</v>
      </c>
      <c r="F5" s="77" t="s">
        <v>187</v>
      </c>
      <c r="G5" s="77" t="s">
        <v>188</v>
      </c>
      <c r="H5" s="77" t="s">
        <v>189</v>
      </c>
      <c r="I5" s="77" t="s">
        <v>187</v>
      </c>
      <c r="J5" s="77" t="s">
        <v>188</v>
      </c>
      <c r="K5" s="77" t="s">
        <v>189</v>
      </c>
      <c r="L5" s="78" t="s">
        <v>187</v>
      </c>
      <c r="M5" s="78" t="s">
        <v>188</v>
      </c>
      <c r="N5" s="78" t="s">
        <v>189</v>
      </c>
    </row>
    <row r="6" spans="1:14" x14ac:dyDescent="0.2">
      <c r="A6" s="79"/>
      <c r="B6" s="80" t="s">
        <v>211</v>
      </c>
      <c r="C6" s="80"/>
      <c r="D6" s="80"/>
      <c r="E6" s="80"/>
      <c r="F6" s="80"/>
      <c r="G6" s="80"/>
      <c r="H6" s="80"/>
      <c r="I6" s="80"/>
      <c r="J6" s="80"/>
      <c r="K6" s="80"/>
      <c r="L6" s="80"/>
      <c r="M6" s="80"/>
      <c r="N6" s="80"/>
    </row>
    <row r="7" spans="1:14" x14ac:dyDescent="0.2">
      <c r="A7" s="81"/>
      <c r="B7" s="81" t="s">
        <v>212</v>
      </c>
      <c r="C7" s="81"/>
      <c r="D7" s="81"/>
      <c r="E7" s="81"/>
      <c r="F7" s="81"/>
      <c r="G7" s="81"/>
      <c r="H7" s="81"/>
      <c r="I7" s="81"/>
      <c r="J7" s="81"/>
      <c r="K7" s="81"/>
      <c r="L7" s="81"/>
      <c r="M7" s="81"/>
      <c r="N7" s="81"/>
    </row>
    <row r="8" spans="1:14" x14ac:dyDescent="0.2">
      <c r="A8" s="81"/>
      <c r="B8" s="81" t="s">
        <v>213</v>
      </c>
      <c r="C8" s="81"/>
      <c r="D8" s="81"/>
      <c r="E8" s="81"/>
      <c r="F8" s="81"/>
      <c r="G8" s="81"/>
      <c r="H8" s="81"/>
      <c r="I8" s="81"/>
      <c r="J8" s="81"/>
      <c r="K8" s="81"/>
      <c r="L8" s="81"/>
      <c r="M8" s="81"/>
      <c r="N8" s="81"/>
    </row>
    <row r="9" spans="1:14" x14ac:dyDescent="0.2">
      <c r="A9" s="81"/>
      <c r="B9" s="81" t="s">
        <v>186</v>
      </c>
      <c r="C9" s="81"/>
      <c r="D9" s="81"/>
      <c r="E9" s="81"/>
      <c r="F9" s="81"/>
      <c r="G9" s="81"/>
      <c r="H9" s="81"/>
      <c r="I9" s="81"/>
      <c r="J9" s="81"/>
      <c r="K9" s="81"/>
      <c r="L9" s="81"/>
      <c r="M9" s="81"/>
      <c r="N9" s="81"/>
    </row>
    <row r="10" spans="1:14" x14ac:dyDescent="0.2">
      <c r="A10" s="81"/>
      <c r="B10" s="82" t="s">
        <v>214</v>
      </c>
      <c r="C10" s="81"/>
      <c r="D10" s="81"/>
      <c r="E10" s="81"/>
      <c r="F10" s="81"/>
      <c r="G10" s="81"/>
      <c r="H10" s="81"/>
      <c r="I10" s="81"/>
      <c r="J10" s="81"/>
      <c r="K10" s="81"/>
      <c r="L10" s="81"/>
      <c r="M10" s="81"/>
      <c r="N10" s="81"/>
    </row>
    <row r="11" spans="1:14" x14ac:dyDescent="0.2">
      <c r="A11" s="81"/>
      <c r="B11" s="81" t="s">
        <v>215</v>
      </c>
      <c r="C11" s="81"/>
      <c r="D11" s="81"/>
      <c r="E11" s="81"/>
      <c r="F11" s="81"/>
      <c r="G11" s="81"/>
      <c r="H11" s="81"/>
      <c r="I11" s="81"/>
      <c r="J11" s="81"/>
      <c r="K11" s="81"/>
      <c r="L11" s="81"/>
      <c r="M11" s="81"/>
      <c r="N11" s="81"/>
    </row>
    <row r="12" spans="1:14" x14ac:dyDescent="0.2">
      <c r="A12" s="81"/>
      <c r="B12" s="81" t="s">
        <v>216</v>
      </c>
      <c r="C12" s="81"/>
      <c r="D12" s="81"/>
      <c r="E12" s="81"/>
      <c r="F12" s="81"/>
      <c r="G12" s="81"/>
      <c r="H12" s="81"/>
      <c r="I12" s="81"/>
      <c r="J12" s="81"/>
      <c r="K12" s="81"/>
      <c r="L12" s="81"/>
      <c r="M12" s="81"/>
      <c r="N12" s="81"/>
    </row>
    <row r="13" spans="1:14" x14ac:dyDescent="0.2">
      <c r="A13" s="83"/>
      <c r="B13" s="83"/>
      <c r="C13" s="83"/>
      <c r="D13" s="83"/>
      <c r="E13" s="83"/>
      <c r="F13" s="83"/>
      <c r="G13" s="83"/>
      <c r="H13" s="83"/>
      <c r="I13" s="83"/>
      <c r="J13" s="83"/>
      <c r="K13" s="83"/>
      <c r="L13" s="83"/>
      <c r="M13" s="83"/>
      <c r="N13" s="83"/>
    </row>
  </sheetData>
  <mergeCells count="12">
    <mergeCell ref="A2:A5"/>
    <mergeCell ref="C2:E2"/>
    <mergeCell ref="F2:H2"/>
    <mergeCell ref="I2:K2"/>
    <mergeCell ref="A1:N1"/>
    <mergeCell ref="L2:N4"/>
    <mergeCell ref="C3:E3"/>
    <mergeCell ref="F3:H3"/>
    <mergeCell ref="I3:K3"/>
    <mergeCell ref="C4:E4"/>
    <mergeCell ref="F4:H4"/>
    <mergeCell ref="I4:K4"/>
  </mergeCells>
  <printOptions horizontalCentered="1"/>
  <pageMargins left="0.74803149606299213" right="0.74803149606299213" top="0.98425196850393704" bottom="0.78740157480314965" header="0.51181102362204722" footer="0.31496062992125984"/>
  <pageSetup paperSize="9" scale="95" orientation="landscape" r:id="rId1"/>
  <headerFooter alignWithMargins="0">
    <oddHeader>&amp;L&amp;D
עמ' &amp;P מתוך &amp;N&amp;Cטופס אמידת כמויות  מהירה בשלב הייזום&amp;R&lt;שם המערכת&gt;</oddHeader>
    <oddFooter xml:space="preserve">&amp;C- &lt;סיווג המסמך&gt; - 
זכויות היוצרים של מוצר זה או תבנית זו הן של חברת מתודה מחשבים בע"מ
המוצר/התבנית ניתנים לשימוש אישי
שימוש מסחרי מחייב רישוי מפת"ח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rightToLeft="1" zoomScaleNormal="100" workbookViewId="0">
      <selection sqref="A1:F1"/>
    </sheetView>
  </sheetViews>
  <sheetFormatPr defaultRowHeight="12.75" x14ac:dyDescent="0.2"/>
  <cols>
    <col min="1" max="1" width="8.140625" style="85" bestFit="1" customWidth="1"/>
    <col min="2" max="2" width="17.28515625" style="85" customWidth="1"/>
    <col min="3" max="3" width="16" style="85" bestFit="1" customWidth="1"/>
    <col min="4" max="4" width="12" style="85" bestFit="1" customWidth="1"/>
    <col min="5" max="5" width="8.5703125" style="85" bestFit="1" customWidth="1"/>
    <col min="6" max="6" width="13.42578125" style="85" bestFit="1" customWidth="1"/>
    <col min="7" max="7" width="18.5703125" style="85" bestFit="1" customWidth="1"/>
    <col min="8" max="8" width="13.42578125" style="85" bestFit="1" customWidth="1"/>
    <col min="9" max="9" width="9.7109375" style="85" bestFit="1" customWidth="1"/>
    <col min="10" max="256" width="9.140625" style="85"/>
    <col min="257" max="257" width="8.140625" style="85" bestFit="1" customWidth="1"/>
    <col min="258" max="258" width="11.7109375" style="85" bestFit="1" customWidth="1"/>
    <col min="259" max="259" width="16" style="85" bestFit="1" customWidth="1"/>
    <col min="260" max="260" width="12" style="85" bestFit="1" customWidth="1"/>
    <col min="261" max="261" width="8.5703125" style="85" bestFit="1" customWidth="1"/>
    <col min="262" max="262" width="13.42578125" style="85" bestFit="1" customWidth="1"/>
    <col min="263" max="263" width="18.5703125" style="85" bestFit="1" customWidth="1"/>
    <col min="264" max="264" width="13.42578125" style="85" bestFit="1" customWidth="1"/>
    <col min="265" max="265" width="9.7109375" style="85" bestFit="1" customWidth="1"/>
    <col min="266" max="512" width="9.140625" style="85"/>
    <col min="513" max="513" width="8.140625" style="85" bestFit="1" customWidth="1"/>
    <col min="514" max="514" width="11.7109375" style="85" bestFit="1" customWidth="1"/>
    <col min="515" max="515" width="16" style="85" bestFit="1" customWidth="1"/>
    <col min="516" max="516" width="12" style="85" bestFit="1" customWidth="1"/>
    <col min="517" max="517" width="8.5703125" style="85" bestFit="1" customWidth="1"/>
    <col min="518" max="518" width="13.42578125" style="85" bestFit="1" customWidth="1"/>
    <col min="519" max="519" width="18.5703125" style="85" bestFit="1" customWidth="1"/>
    <col min="520" max="520" width="13.42578125" style="85" bestFit="1" customWidth="1"/>
    <col min="521" max="521" width="9.7109375" style="85" bestFit="1" customWidth="1"/>
    <col min="522" max="768" width="9.140625" style="85"/>
    <col min="769" max="769" width="8.140625" style="85" bestFit="1" customWidth="1"/>
    <col min="770" max="770" width="11.7109375" style="85" bestFit="1" customWidth="1"/>
    <col min="771" max="771" width="16" style="85" bestFit="1" customWidth="1"/>
    <col min="772" max="772" width="12" style="85" bestFit="1" customWidth="1"/>
    <col min="773" max="773" width="8.5703125" style="85" bestFit="1" customWidth="1"/>
    <col min="774" max="774" width="13.42578125" style="85" bestFit="1" customWidth="1"/>
    <col min="775" max="775" width="18.5703125" style="85" bestFit="1" customWidth="1"/>
    <col min="776" max="776" width="13.42578125" style="85" bestFit="1" customWidth="1"/>
    <col min="777" max="777" width="9.7109375" style="85" bestFit="1" customWidth="1"/>
    <col min="778" max="1024" width="9.140625" style="85"/>
    <col min="1025" max="1025" width="8.140625" style="85" bestFit="1" customWidth="1"/>
    <col min="1026" max="1026" width="11.7109375" style="85" bestFit="1" customWidth="1"/>
    <col min="1027" max="1027" width="16" style="85" bestFit="1" customWidth="1"/>
    <col min="1028" max="1028" width="12" style="85" bestFit="1" customWidth="1"/>
    <col min="1029" max="1029" width="8.5703125" style="85" bestFit="1" customWidth="1"/>
    <col min="1030" max="1030" width="13.42578125" style="85" bestFit="1" customWidth="1"/>
    <col min="1031" max="1031" width="18.5703125" style="85" bestFit="1" customWidth="1"/>
    <col min="1032" max="1032" width="13.42578125" style="85" bestFit="1" customWidth="1"/>
    <col min="1033" max="1033" width="9.7109375" style="85" bestFit="1" customWidth="1"/>
    <col min="1034" max="1280" width="9.140625" style="85"/>
    <col min="1281" max="1281" width="8.140625" style="85" bestFit="1" customWidth="1"/>
    <col min="1282" max="1282" width="11.7109375" style="85" bestFit="1" customWidth="1"/>
    <col min="1283" max="1283" width="16" style="85" bestFit="1" customWidth="1"/>
    <col min="1284" max="1284" width="12" style="85" bestFit="1" customWidth="1"/>
    <col min="1285" max="1285" width="8.5703125" style="85" bestFit="1" customWidth="1"/>
    <col min="1286" max="1286" width="13.42578125" style="85" bestFit="1" customWidth="1"/>
    <col min="1287" max="1287" width="18.5703125" style="85" bestFit="1" customWidth="1"/>
    <col min="1288" max="1288" width="13.42578125" style="85" bestFit="1" customWidth="1"/>
    <col min="1289" max="1289" width="9.7109375" style="85" bestFit="1" customWidth="1"/>
    <col min="1290" max="1536" width="9.140625" style="85"/>
    <col min="1537" max="1537" width="8.140625" style="85" bestFit="1" customWidth="1"/>
    <col min="1538" max="1538" width="11.7109375" style="85" bestFit="1" customWidth="1"/>
    <col min="1539" max="1539" width="16" style="85" bestFit="1" customWidth="1"/>
    <col min="1540" max="1540" width="12" style="85" bestFit="1" customWidth="1"/>
    <col min="1541" max="1541" width="8.5703125" style="85" bestFit="1" customWidth="1"/>
    <col min="1542" max="1542" width="13.42578125" style="85" bestFit="1" customWidth="1"/>
    <col min="1543" max="1543" width="18.5703125" style="85" bestFit="1" customWidth="1"/>
    <col min="1544" max="1544" width="13.42578125" style="85" bestFit="1" customWidth="1"/>
    <col min="1545" max="1545" width="9.7109375" style="85" bestFit="1" customWidth="1"/>
    <col min="1546" max="1792" width="9.140625" style="85"/>
    <col min="1793" max="1793" width="8.140625" style="85" bestFit="1" customWidth="1"/>
    <col min="1794" max="1794" width="11.7109375" style="85" bestFit="1" customWidth="1"/>
    <col min="1795" max="1795" width="16" style="85" bestFit="1" customWidth="1"/>
    <col min="1796" max="1796" width="12" style="85" bestFit="1" customWidth="1"/>
    <col min="1797" max="1797" width="8.5703125" style="85" bestFit="1" customWidth="1"/>
    <col min="1798" max="1798" width="13.42578125" style="85" bestFit="1" customWidth="1"/>
    <col min="1799" max="1799" width="18.5703125" style="85" bestFit="1" customWidth="1"/>
    <col min="1800" max="1800" width="13.42578125" style="85" bestFit="1" customWidth="1"/>
    <col min="1801" max="1801" width="9.7109375" style="85" bestFit="1" customWidth="1"/>
    <col min="1802" max="2048" width="9.140625" style="85"/>
    <col min="2049" max="2049" width="8.140625" style="85" bestFit="1" customWidth="1"/>
    <col min="2050" max="2050" width="11.7109375" style="85" bestFit="1" customWidth="1"/>
    <col min="2051" max="2051" width="16" style="85" bestFit="1" customWidth="1"/>
    <col min="2052" max="2052" width="12" style="85" bestFit="1" customWidth="1"/>
    <col min="2053" max="2053" width="8.5703125" style="85" bestFit="1" customWidth="1"/>
    <col min="2054" max="2054" width="13.42578125" style="85" bestFit="1" customWidth="1"/>
    <col min="2055" max="2055" width="18.5703125" style="85" bestFit="1" customWidth="1"/>
    <col min="2056" max="2056" width="13.42578125" style="85" bestFit="1" customWidth="1"/>
    <col min="2057" max="2057" width="9.7109375" style="85" bestFit="1" customWidth="1"/>
    <col min="2058" max="2304" width="9.140625" style="85"/>
    <col min="2305" max="2305" width="8.140625" style="85" bestFit="1" customWidth="1"/>
    <col min="2306" max="2306" width="11.7109375" style="85" bestFit="1" customWidth="1"/>
    <col min="2307" max="2307" width="16" style="85" bestFit="1" customWidth="1"/>
    <col min="2308" max="2308" width="12" style="85" bestFit="1" customWidth="1"/>
    <col min="2309" max="2309" width="8.5703125" style="85" bestFit="1" customWidth="1"/>
    <col min="2310" max="2310" width="13.42578125" style="85" bestFit="1" customWidth="1"/>
    <col min="2311" max="2311" width="18.5703125" style="85" bestFit="1" customWidth="1"/>
    <col min="2312" max="2312" width="13.42578125" style="85" bestFit="1" customWidth="1"/>
    <col min="2313" max="2313" width="9.7109375" style="85" bestFit="1" customWidth="1"/>
    <col min="2314" max="2560" width="9.140625" style="85"/>
    <col min="2561" max="2561" width="8.140625" style="85" bestFit="1" customWidth="1"/>
    <col min="2562" max="2562" width="11.7109375" style="85" bestFit="1" customWidth="1"/>
    <col min="2563" max="2563" width="16" style="85" bestFit="1" customWidth="1"/>
    <col min="2564" max="2564" width="12" style="85" bestFit="1" customWidth="1"/>
    <col min="2565" max="2565" width="8.5703125" style="85" bestFit="1" customWidth="1"/>
    <col min="2566" max="2566" width="13.42578125" style="85" bestFit="1" customWidth="1"/>
    <col min="2567" max="2567" width="18.5703125" style="85" bestFit="1" customWidth="1"/>
    <col min="2568" max="2568" width="13.42578125" style="85" bestFit="1" customWidth="1"/>
    <col min="2569" max="2569" width="9.7109375" style="85" bestFit="1" customWidth="1"/>
    <col min="2570" max="2816" width="9.140625" style="85"/>
    <col min="2817" max="2817" width="8.140625" style="85" bestFit="1" customWidth="1"/>
    <col min="2818" max="2818" width="11.7109375" style="85" bestFit="1" customWidth="1"/>
    <col min="2819" max="2819" width="16" style="85" bestFit="1" customWidth="1"/>
    <col min="2820" max="2820" width="12" style="85" bestFit="1" customWidth="1"/>
    <col min="2821" max="2821" width="8.5703125" style="85" bestFit="1" customWidth="1"/>
    <col min="2822" max="2822" width="13.42578125" style="85" bestFit="1" customWidth="1"/>
    <col min="2823" max="2823" width="18.5703125" style="85" bestFit="1" customWidth="1"/>
    <col min="2824" max="2824" width="13.42578125" style="85" bestFit="1" customWidth="1"/>
    <col min="2825" max="2825" width="9.7109375" style="85" bestFit="1" customWidth="1"/>
    <col min="2826" max="3072" width="9.140625" style="85"/>
    <col min="3073" max="3073" width="8.140625" style="85" bestFit="1" customWidth="1"/>
    <col min="3074" max="3074" width="11.7109375" style="85" bestFit="1" customWidth="1"/>
    <col min="3075" max="3075" width="16" style="85" bestFit="1" customWidth="1"/>
    <col min="3076" max="3076" width="12" style="85" bestFit="1" customWidth="1"/>
    <col min="3077" max="3077" width="8.5703125" style="85" bestFit="1" customWidth="1"/>
    <col min="3078" max="3078" width="13.42578125" style="85" bestFit="1" customWidth="1"/>
    <col min="3079" max="3079" width="18.5703125" style="85" bestFit="1" customWidth="1"/>
    <col min="3080" max="3080" width="13.42578125" style="85" bestFit="1" customWidth="1"/>
    <col min="3081" max="3081" width="9.7109375" style="85" bestFit="1" customWidth="1"/>
    <col min="3082" max="3328" width="9.140625" style="85"/>
    <col min="3329" max="3329" width="8.140625" style="85" bestFit="1" customWidth="1"/>
    <col min="3330" max="3330" width="11.7109375" style="85" bestFit="1" customWidth="1"/>
    <col min="3331" max="3331" width="16" style="85" bestFit="1" customWidth="1"/>
    <col min="3332" max="3332" width="12" style="85" bestFit="1" customWidth="1"/>
    <col min="3333" max="3333" width="8.5703125" style="85" bestFit="1" customWidth="1"/>
    <col min="3334" max="3334" width="13.42578125" style="85" bestFit="1" customWidth="1"/>
    <col min="3335" max="3335" width="18.5703125" style="85" bestFit="1" customWidth="1"/>
    <col min="3336" max="3336" width="13.42578125" style="85" bestFit="1" customWidth="1"/>
    <col min="3337" max="3337" width="9.7109375" style="85" bestFit="1" customWidth="1"/>
    <col min="3338" max="3584" width="9.140625" style="85"/>
    <col min="3585" max="3585" width="8.140625" style="85" bestFit="1" customWidth="1"/>
    <col min="3586" max="3586" width="11.7109375" style="85" bestFit="1" customWidth="1"/>
    <col min="3587" max="3587" width="16" style="85" bestFit="1" customWidth="1"/>
    <col min="3588" max="3588" width="12" style="85" bestFit="1" customWidth="1"/>
    <col min="3589" max="3589" width="8.5703125" style="85" bestFit="1" customWidth="1"/>
    <col min="3590" max="3590" width="13.42578125" style="85" bestFit="1" customWidth="1"/>
    <col min="3591" max="3591" width="18.5703125" style="85" bestFit="1" customWidth="1"/>
    <col min="3592" max="3592" width="13.42578125" style="85" bestFit="1" customWidth="1"/>
    <col min="3593" max="3593" width="9.7109375" style="85" bestFit="1" customWidth="1"/>
    <col min="3594" max="3840" width="9.140625" style="85"/>
    <col min="3841" max="3841" width="8.140625" style="85" bestFit="1" customWidth="1"/>
    <col min="3842" max="3842" width="11.7109375" style="85" bestFit="1" customWidth="1"/>
    <col min="3843" max="3843" width="16" style="85" bestFit="1" customWidth="1"/>
    <col min="3844" max="3844" width="12" style="85" bestFit="1" customWidth="1"/>
    <col min="3845" max="3845" width="8.5703125" style="85" bestFit="1" customWidth="1"/>
    <col min="3846" max="3846" width="13.42578125" style="85" bestFit="1" customWidth="1"/>
    <col min="3847" max="3847" width="18.5703125" style="85" bestFit="1" customWidth="1"/>
    <col min="3848" max="3848" width="13.42578125" style="85" bestFit="1" customWidth="1"/>
    <col min="3849" max="3849" width="9.7109375" style="85" bestFit="1" customWidth="1"/>
    <col min="3850" max="4096" width="9.140625" style="85"/>
    <col min="4097" max="4097" width="8.140625" style="85" bestFit="1" customWidth="1"/>
    <col min="4098" max="4098" width="11.7109375" style="85" bestFit="1" customWidth="1"/>
    <col min="4099" max="4099" width="16" style="85" bestFit="1" customWidth="1"/>
    <col min="4100" max="4100" width="12" style="85" bestFit="1" customWidth="1"/>
    <col min="4101" max="4101" width="8.5703125" style="85" bestFit="1" customWidth="1"/>
    <col min="4102" max="4102" width="13.42578125" style="85" bestFit="1" customWidth="1"/>
    <col min="4103" max="4103" width="18.5703125" style="85" bestFit="1" customWidth="1"/>
    <col min="4104" max="4104" width="13.42578125" style="85" bestFit="1" customWidth="1"/>
    <col min="4105" max="4105" width="9.7109375" style="85" bestFit="1" customWidth="1"/>
    <col min="4106" max="4352" width="9.140625" style="85"/>
    <col min="4353" max="4353" width="8.140625" style="85" bestFit="1" customWidth="1"/>
    <col min="4354" max="4354" width="11.7109375" style="85" bestFit="1" customWidth="1"/>
    <col min="4355" max="4355" width="16" style="85" bestFit="1" customWidth="1"/>
    <col min="4356" max="4356" width="12" style="85" bestFit="1" customWidth="1"/>
    <col min="4357" max="4357" width="8.5703125" style="85" bestFit="1" customWidth="1"/>
    <col min="4358" max="4358" width="13.42578125" style="85" bestFit="1" customWidth="1"/>
    <col min="4359" max="4359" width="18.5703125" style="85" bestFit="1" customWidth="1"/>
    <col min="4360" max="4360" width="13.42578125" style="85" bestFit="1" customWidth="1"/>
    <col min="4361" max="4361" width="9.7109375" style="85" bestFit="1" customWidth="1"/>
    <col min="4362" max="4608" width="9.140625" style="85"/>
    <col min="4609" max="4609" width="8.140625" style="85" bestFit="1" customWidth="1"/>
    <col min="4610" max="4610" width="11.7109375" style="85" bestFit="1" customWidth="1"/>
    <col min="4611" max="4611" width="16" style="85" bestFit="1" customWidth="1"/>
    <col min="4612" max="4612" width="12" style="85" bestFit="1" customWidth="1"/>
    <col min="4613" max="4613" width="8.5703125" style="85" bestFit="1" customWidth="1"/>
    <col min="4614" max="4614" width="13.42578125" style="85" bestFit="1" customWidth="1"/>
    <col min="4615" max="4615" width="18.5703125" style="85" bestFit="1" customWidth="1"/>
    <col min="4616" max="4616" width="13.42578125" style="85" bestFit="1" customWidth="1"/>
    <col min="4617" max="4617" width="9.7109375" style="85" bestFit="1" customWidth="1"/>
    <col min="4618" max="4864" width="9.140625" style="85"/>
    <col min="4865" max="4865" width="8.140625" style="85" bestFit="1" customWidth="1"/>
    <col min="4866" max="4866" width="11.7109375" style="85" bestFit="1" customWidth="1"/>
    <col min="4867" max="4867" width="16" style="85" bestFit="1" customWidth="1"/>
    <col min="4868" max="4868" width="12" style="85" bestFit="1" customWidth="1"/>
    <col min="4869" max="4869" width="8.5703125" style="85" bestFit="1" customWidth="1"/>
    <col min="4870" max="4870" width="13.42578125" style="85" bestFit="1" customWidth="1"/>
    <col min="4871" max="4871" width="18.5703125" style="85" bestFit="1" customWidth="1"/>
    <col min="4872" max="4872" width="13.42578125" style="85" bestFit="1" customWidth="1"/>
    <col min="4873" max="4873" width="9.7109375" style="85" bestFit="1" customWidth="1"/>
    <col min="4874" max="5120" width="9.140625" style="85"/>
    <col min="5121" max="5121" width="8.140625" style="85" bestFit="1" customWidth="1"/>
    <col min="5122" max="5122" width="11.7109375" style="85" bestFit="1" customWidth="1"/>
    <col min="5123" max="5123" width="16" style="85" bestFit="1" customWidth="1"/>
    <col min="5124" max="5124" width="12" style="85" bestFit="1" customWidth="1"/>
    <col min="5125" max="5125" width="8.5703125" style="85" bestFit="1" customWidth="1"/>
    <col min="5126" max="5126" width="13.42578125" style="85" bestFit="1" customWidth="1"/>
    <col min="5127" max="5127" width="18.5703125" style="85" bestFit="1" customWidth="1"/>
    <col min="5128" max="5128" width="13.42578125" style="85" bestFit="1" customWidth="1"/>
    <col min="5129" max="5129" width="9.7109375" style="85" bestFit="1" customWidth="1"/>
    <col min="5130" max="5376" width="9.140625" style="85"/>
    <col min="5377" max="5377" width="8.140625" style="85" bestFit="1" customWidth="1"/>
    <col min="5378" max="5378" width="11.7109375" style="85" bestFit="1" customWidth="1"/>
    <col min="5379" max="5379" width="16" style="85" bestFit="1" customWidth="1"/>
    <col min="5380" max="5380" width="12" style="85" bestFit="1" customWidth="1"/>
    <col min="5381" max="5381" width="8.5703125" style="85" bestFit="1" customWidth="1"/>
    <col min="5382" max="5382" width="13.42578125" style="85" bestFit="1" customWidth="1"/>
    <col min="5383" max="5383" width="18.5703125" style="85" bestFit="1" customWidth="1"/>
    <col min="5384" max="5384" width="13.42578125" style="85" bestFit="1" customWidth="1"/>
    <col min="5385" max="5385" width="9.7109375" style="85" bestFit="1" customWidth="1"/>
    <col min="5386" max="5632" width="9.140625" style="85"/>
    <col min="5633" max="5633" width="8.140625" style="85" bestFit="1" customWidth="1"/>
    <col min="5634" max="5634" width="11.7109375" style="85" bestFit="1" customWidth="1"/>
    <col min="5635" max="5635" width="16" style="85" bestFit="1" customWidth="1"/>
    <col min="5636" max="5636" width="12" style="85" bestFit="1" customWidth="1"/>
    <col min="5637" max="5637" width="8.5703125" style="85" bestFit="1" customWidth="1"/>
    <col min="5638" max="5638" width="13.42578125" style="85" bestFit="1" customWidth="1"/>
    <col min="5639" max="5639" width="18.5703125" style="85" bestFit="1" customWidth="1"/>
    <col min="5640" max="5640" width="13.42578125" style="85" bestFit="1" customWidth="1"/>
    <col min="5641" max="5641" width="9.7109375" style="85" bestFit="1" customWidth="1"/>
    <col min="5642" max="5888" width="9.140625" style="85"/>
    <col min="5889" max="5889" width="8.140625" style="85" bestFit="1" customWidth="1"/>
    <col min="5890" max="5890" width="11.7109375" style="85" bestFit="1" customWidth="1"/>
    <col min="5891" max="5891" width="16" style="85" bestFit="1" customWidth="1"/>
    <col min="5892" max="5892" width="12" style="85" bestFit="1" customWidth="1"/>
    <col min="5893" max="5893" width="8.5703125" style="85" bestFit="1" customWidth="1"/>
    <col min="5894" max="5894" width="13.42578125" style="85" bestFit="1" customWidth="1"/>
    <col min="5895" max="5895" width="18.5703125" style="85" bestFit="1" customWidth="1"/>
    <col min="5896" max="5896" width="13.42578125" style="85" bestFit="1" customWidth="1"/>
    <col min="5897" max="5897" width="9.7109375" style="85" bestFit="1" customWidth="1"/>
    <col min="5898" max="6144" width="9.140625" style="85"/>
    <col min="6145" max="6145" width="8.140625" style="85" bestFit="1" customWidth="1"/>
    <col min="6146" max="6146" width="11.7109375" style="85" bestFit="1" customWidth="1"/>
    <col min="6147" max="6147" width="16" style="85" bestFit="1" customWidth="1"/>
    <col min="6148" max="6148" width="12" style="85" bestFit="1" customWidth="1"/>
    <col min="6149" max="6149" width="8.5703125" style="85" bestFit="1" customWidth="1"/>
    <col min="6150" max="6150" width="13.42578125" style="85" bestFit="1" customWidth="1"/>
    <col min="6151" max="6151" width="18.5703125" style="85" bestFit="1" customWidth="1"/>
    <col min="6152" max="6152" width="13.42578125" style="85" bestFit="1" customWidth="1"/>
    <col min="6153" max="6153" width="9.7109375" style="85" bestFit="1" customWidth="1"/>
    <col min="6154" max="6400" width="9.140625" style="85"/>
    <col min="6401" max="6401" width="8.140625" style="85" bestFit="1" customWidth="1"/>
    <col min="6402" max="6402" width="11.7109375" style="85" bestFit="1" customWidth="1"/>
    <col min="6403" max="6403" width="16" style="85" bestFit="1" customWidth="1"/>
    <col min="6404" max="6404" width="12" style="85" bestFit="1" customWidth="1"/>
    <col min="6405" max="6405" width="8.5703125" style="85" bestFit="1" customWidth="1"/>
    <col min="6406" max="6406" width="13.42578125" style="85" bestFit="1" customWidth="1"/>
    <col min="6407" max="6407" width="18.5703125" style="85" bestFit="1" customWidth="1"/>
    <col min="6408" max="6408" width="13.42578125" style="85" bestFit="1" customWidth="1"/>
    <col min="6409" max="6409" width="9.7109375" style="85" bestFit="1" customWidth="1"/>
    <col min="6410" max="6656" width="9.140625" style="85"/>
    <col min="6657" max="6657" width="8.140625" style="85" bestFit="1" customWidth="1"/>
    <col min="6658" max="6658" width="11.7109375" style="85" bestFit="1" customWidth="1"/>
    <col min="6659" max="6659" width="16" style="85" bestFit="1" customWidth="1"/>
    <col min="6660" max="6660" width="12" style="85" bestFit="1" customWidth="1"/>
    <col min="6661" max="6661" width="8.5703125" style="85" bestFit="1" customWidth="1"/>
    <col min="6662" max="6662" width="13.42578125" style="85" bestFit="1" customWidth="1"/>
    <col min="6663" max="6663" width="18.5703125" style="85" bestFit="1" customWidth="1"/>
    <col min="6664" max="6664" width="13.42578125" style="85" bestFit="1" customWidth="1"/>
    <col min="6665" max="6665" width="9.7109375" style="85" bestFit="1" customWidth="1"/>
    <col min="6666" max="6912" width="9.140625" style="85"/>
    <col min="6913" max="6913" width="8.140625" style="85" bestFit="1" customWidth="1"/>
    <col min="6914" max="6914" width="11.7109375" style="85" bestFit="1" customWidth="1"/>
    <col min="6915" max="6915" width="16" style="85" bestFit="1" customWidth="1"/>
    <col min="6916" max="6916" width="12" style="85" bestFit="1" customWidth="1"/>
    <col min="6917" max="6917" width="8.5703125" style="85" bestFit="1" customWidth="1"/>
    <col min="6918" max="6918" width="13.42578125" style="85" bestFit="1" customWidth="1"/>
    <col min="6919" max="6919" width="18.5703125" style="85" bestFit="1" customWidth="1"/>
    <col min="6920" max="6920" width="13.42578125" style="85" bestFit="1" customWidth="1"/>
    <col min="6921" max="6921" width="9.7109375" style="85" bestFit="1" customWidth="1"/>
    <col min="6922" max="7168" width="9.140625" style="85"/>
    <col min="7169" max="7169" width="8.140625" style="85" bestFit="1" customWidth="1"/>
    <col min="7170" max="7170" width="11.7109375" style="85" bestFit="1" customWidth="1"/>
    <col min="7171" max="7171" width="16" style="85" bestFit="1" customWidth="1"/>
    <col min="7172" max="7172" width="12" style="85" bestFit="1" customWidth="1"/>
    <col min="7173" max="7173" width="8.5703125" style="85" bestFit="1" customWidth="1"/>
    <col min="7174" max="7174" width="13.42578125" style="85" bestFit="1" customWidth="1"/>
    <col min="7175" max="7175" width="18.5703125" style="85" bestFit="1" customWidth="1"/>
    <col min="7176" max="7176" width="13.42578125" style="85" bestFit="1" customWidth="1"/>
    <col min="7177" max="7177" width="9.7109375" style="85" bestFit="1" customWidth="1"/>
    <col min="7178" max="7424" width="9.140625" style="85"/>
    <col min="7425" max="7425" width="8.140625" style="85" bestFit="1" customWidth="1"/>
    <col min="7426" max="7426" width="11.7109375" style="85" bestFit="1" customWidth="1"/>
    <col min="7427" max="7427" width="16" style="85" bestFit="1" customWidth="1"/>
    <col min="7428" max="7428" width="12" style="85" bestFit="1" customWidth="1"/>
    <col min="7429" max="7429" width="8.5703125" style="85" bestFit="1" customWidth="1"/>
    <col min="7430" max="7430" width="13.42578125" style="85" bestFit="1" customWidth="1"/>
    <col min="7431" max="7431" width="18.5703125" style="85" bestFit="1" customWidth="1"/>
    <col min="7432" max="7432" width="13.42578125" style="85" bestFit="1" customWidth="1"/>
    <col min="7433" max="7433" width="9.7109375" style="85" bestFit="1" customWidth="1"/>
    <col min="7434" max="7680" width="9.140625" style="85"/>
    <col min="7681" max="7681" width="8.140625" style="85" bestFit="1" customWidth="1"/>
    <col min="7682" max="7682" width="11.7109375" style="85" bestFit="1" customWidth="1"/>
    <col min="7683" max="7683" width="16" style="85" bestFit="1" customWidth="1"/>
    <col min="7684" max="7684" width="12" style="85" bestFit="1" customWidth="1"/>
    <col min="7685" max="7685" width="8.5703125" style="85" bestFit="1" customWidth="1"/>
    <col min="7686" max="7686" width="13.42578125" style="85" bestFit="1" customWidth="1"/>
    <col min="7687" max="7687" width="18.5703125" style="85" bestFit="1" customWidth="1"/>
    <col min="7688" max="7688" width="13.42578125" style="85" bestFit="1" customWidth="1"/>
    <col min="7689" max="7689" width="9.7109375" style="85" bestFit="1" customWidth="1"/>
    <col min="7690" max="7936" width="9.140625" style="85"/>
    <col min="7937" max="7937" width="8.140625" style="85" bestFit="1" customWidth="1"/>
    <col min="7938" max="7938" width="11.7109375" style="85" bestFit="1" customWidth="1"/>
    <col min="7939" max="7939" width="16" style="85" bestFit="1" customWidth="1"/>
    <col min="7940" max="7940" width="12" style="85" bestFit="1" customWidth="1"/>
    <col min="7941" max="7941" width="8.5703125" style="85" bestFit="1" customWidth="1"/>
    <col min="7942" max="7942" width="13.42578125" style="85" bestFit="1" customWidth="1"/>
    <col min="7943" max="7943" width="18.5703125" style="85" bestFit="1" customWidth="1"/>
    <col min="7944" max="7944" width="13.42578125" style="85" bestFit="1" customWidth="1"/>
    <col min="7945" max="7945" width="9.7109375" style="85" bestFit="1" customWidth="1"/>
    <col min="7946" max="8192" width="9.140625" style="85"/>
    <col min="8193" max="8193" width="8.140625" style="85" bestFit="1" customWidth="1"/>
    <col min="8194" max="8194" width="11.7109375" style="85" bestFit="1" customWidth="1"/>
    <col min="8195" max="8195" width="16" style="85" bestFit="1" customWidth="1"/>
    <col min="8196" max="8196" width="12" style="85" bestFit="1" customWidth="1"/>
    <col min="8197" max="8197" width="8.5703125" style="85" bestFit="1" customWidth="1"/>
    <col min="8198" max="8198" width="13.42578125" style="85" bestFit="1" customWidth="1"/>
    <col min="8199" max="8199" width="18.5703125" style="85" bestFit="1" customWidth="1"/>
    <col min="8200" max="8200" width="13.42578125" style="85" bestFit="1" customWidth="1"/>
    <col min="8201" max="8201" width="9.7109375" style="85" bestFit="1" customWidth="1"/>
    <col min="8202" max="8448" width="9.140625" style="85"/>
    <col min="8449" max="8449" width="8.140625" style="85" bestFit="1" customWidth="1"/>
    <col min="8450" max="8450" width="11.7109375" style="85" bestFit="1" customWidth="1"/>
    <col min="8451" max="8451" width="16" style="85" bestFit="1" customWidth="1"/>
    <col min="8452" max="8452" width="12" style="85" bestFit="1" customWidth="1"/>
    <col min="8453" max="8453" width="8.5703125" style="85" bestFit="1" customWidth="1"/>
    <col min="8454" max="8454" width="13.42578125" style="85" bestFit="1" customWidth="1"/>
    <col min="8455" max="8455" width="18.5703125" style="85" bestFit="1" customWidth="1"/>
    <col min="8456" max="8456" width="13.42578125" style="85" bestFit="1" customWidth="1"/>
    <col min="8457" max="8457" width="9.7109375" style="85" bestFit="1" customWidth="1"/>
    <col min="8458" max="8704" width="9.140625" style="85"/>
    <col min="8705" max="8705" width="8.140625" style="85" bestFit="1" customWidth="1"/>
    <col min="8706" max="8706" width="11.7109375" style="85" bestFit="1" customWidth="1"/>
    <col min="8707" max="8707" width="16" style="85" bestFit="1" customWidth="1"/>
    <col min="8708" max="8708" width="12" style="85" bestFit="1" customWidth="1"/>
    <col min="8709" max="8709" width="8.5703125" style="85" bestFit="1" customWidth="1"/>
    <col min="8710" max="8710" width="13.42578125" style="85" bestFit="1" customWidth="1"/>
    <col min="8711" max="8711" width="18.5703125" style="85" bestFit="1" customWidth="1"/>
    <col min="8712" max="8712" width="13.42578125" style="85" bestFit="1" customWidth="1"/>
    <col min="8713" max="8713" width="9.7109375" style="85" bestFit="1" customWidth="1"/>
    <col min="8714" max="8960" width="9.140625" style="85"/>
    <col min="8961" max="8961" width="8.140625" style="85" bestFit="1" customWidth="1"/>
    <col min="8962" max="8962" width="11.7109375" style="85" bestFit="1" customWidth="1"/>
    <col min="8963" max="8963" width="16" style="85" bestFit="1" customWidth="1"/>
    <col min="8964" max="8964" width="12" style="85" bestFit="1" customWidth="1"/>
    <col min="8965" max="8965" width="8.5703125" style="85" bestFit="1" customWidth="1"/>
    <col min="8966" max="8966" width="13.42578125" style="85" bestFit="1" customWidth="1"/>
    <col min="8967" max="8967" width="18.5703125" style="85" bestFit="1" customWidth="1"/>
    <col min="8968" max="8968" width="13.42578125" style="85" bestFit="1" customWidth="1"/>
    <col min="8969" max="8969" width="9.7109375" style="85" bestFit="1" customWidth="1"/>
    <col min="8970" max="9216" width="9.140625" style="85"/>
    <col min="9217" max="9217" width="8.140625" style="85" bestFit="1" customWidth="1"/>
    <col min="9218" max="9218" width="11.7109375" style="85" bestFit="1" customWidth="1"/>
    <col min="9219" max="9219" width="16" style="85" bestFit="1" customWidth="1"/>
    <col min="9220" max="9220" width="12" style="85" bestFit="1" customWidth="1"/>
    <col min="9221" max="9221" width="8.5703125" style="85" bestFit="1" customWidth="1"/>
    <col min="9222" max="9222" width="13.42578125" style="85" bestFit="1" customWidth="1"/>
    <col min="9223" max="9223" width="18.5703125" style="85" bestFit="1" customWidth="1"/>
    <col min="9224" max="9224" width="13.42578125" style="85" bestFit="1" customWidth="1"/>
    <col min="9225" max="9225" width="9.7109375" style="85" bestFit="1" customWidth="1"/>
    <col min="9226" max="9472" width="9.140625" style="85"/>
    <col min="9473" max="9473" width="8.140625" style="85" bestFit="1" customWidth="1"/>
    <col min="9474" max="9474" width="11.7109375" style="85" bestFit="1" customWidth="1"/>
    <col min="9475" max="9475" width="16" style="85" bestFit="1" customWidth="1"/>
    <col min="9476" max="9476" width="12" style="85" bestFit="1" customWidth="1"/>
    <col min="9477" max="9477" width="8.5703125" style="85" bestFit="1" customWidth="1"/>
    <col min="9478" max="9478" width="13.42578125" style="85" bestFit="1" customWidth="1"/>
    <col min="9479" max="9479" width="18.5703125" style="85" bestFit="1" customWidth="1"/>
    <col min="9480" max="9480" width="13.42578125" style="85" bestFit="1" customWidth="1"/>
    <col min="9481" max="9481" width="9.7109375" style="85" bestFit="1" customWidth="1"/>
    <col min="9482" max="9728" width="9.140625" style="85"/>
    <col min="9729" max="9729" width="8.140625" style="85" bestFit="1" customWidth="1"/>
    <col min="9730" max="9730" width="11.7109375" style="85" bestFit="1" customWidth="1"/>
    <col min="9731" max="9731" width="16" style="85" bestFit="1" customWidth="1"/>
    <col min="9732" max="9732" width="12" style="85" bestFit="1" customWidth="1"/>
    <col min="9733" max="9733" width="8.5703125" style="85" bestFit="1" customWidth="1"/>
    <col min="9734" max="9734" width="13.42578125" style="85" bestFit="1" customWidth="1"/>
    <col min="9735" max="9735" width="18.5703125" style="85" bestFit="1" customWidth="1"/>
    <col min="9736" max="9736" width="13.42578125" style="85" bestFit="1" customWidth="1"/>
    <col min="9737" max="9737" width="9.7109375" style="85" bestFit="1" customWidth="1"/>
    <col min="9738" max="9984" width="9.140625" style="85"/>
    <col min="9985" max="9985" width="8.140625" style="85" bestFit="1" customWidth="1"/>
    <col min="9986" max="9986" width="11.7109375" style="85" bestFit="1" customWidth="1"/>
    <col min="9987" max="9987" width="16" style="85" bestFit="1" customWidth="1"/>
    <col min="9988" max="9988" width="12" style="85" bestFit="1" customWidth="1"/>
    <col min="9989" max="9989" width="8.5703125" style="85" bestFit="1" customWidth="1"/>
    <col min="9990" max="9990" width="13.42578125" style="85" bestFit="1" customWidth="1"/>
    <col min="9991" max="9991" width="18.5703125" style="85" bestFit="1" customWidth="1"/>
    <col min="9992" max="9992" width="13.42578125" style="85" bestFit="1" customWidth="1"/>
    <col min="9993" max="9993" width="9.7109375" style="85" bestFit="1" customWidth="1"/>
    <col min="9994" max="10240" width="9.140625" style="85"/>
    <col min="10241" max="10241" width="8.140625" style="85" bestFit="1" customWidth="1"/>
    <col min="10242" max="10242" width="11.7109375" style="85" bestFit="1" customWidth="1"/>
    <col min="10243" max="10243" width="16" style="85" bestFit="1" customWidth="1"/>
    <col min="10244" max="10244" width="12" style="85" bestFit="1" customWidth="1"/>
    <col min="10245" max="10245" width="8.5703125" style="85" bestFit="1" customWidth="1"/>
    <col min="10246" max="10246" width="13.42578125" style="85" bestFit="1" customWidth="1"/>
    <col min="10247" max="10247" width="18.5703125" style="85" bestFit="1" customWidth="1"/>
    <col min="10248" max="10248" width="13.42578125" style="85" bestFit="1" customWidth="1"/>
    <col min="10249" max="10249" width="9.7109375" style="85" bestFit="1" customWidth="1"/>
    <col min="10250" max="10496" width="9.140625" style="85"/>
    <col min="10497" max="10497" width="8.140625" style="85" bestFit="1" customWidth="1"/>
    <col min="10498" max="10498" width="11.7109375" style="85" bestFit="1" customWidth="1"/>
    <col min="10499" max="10499" width="16" style="85" bestFit="1" customWidth="1"/>
    <col min="10500" max="10500" width="12" style="85" bestFit="1" customWidth="1"/>
    <col min="10501" max="10501" width="8.5703125" style="85" bestFit="1" customWidth="1"/>
    <col min="10502" max="10502" width="13.42578125" style="85" bestFit="1" customWidth="1"/>
    <col min="10503" max="10503" width="18.5703125" style="85" bestFit="1" customWidth="1"/>
    <col min="10504" max="10504" width="13.42578125" style="85" bestFit="1" customWidth="1"/>
    <col min="10505" max="10505" width="9.7109375" style="85" bestFit="1" customWidth="1"/>
    <col min="10506" max="10752" width="9.140625" style="85"/>
    <col min="10753" max="10753" width="8.140625" style="85" bestFit="1" customWidth="1"/>
    <col min="10754" max="10754" width="11.7109375" style="85" bestFit="1" customWidth="1"/>
    <col min="10755" max="10755" width="16" style="85" bestFit="1" customWidth="1"/>
    <col min="10756" max="10756" width="12" style="85" bestFit="1" customWidth="1"/>
    <col min="10757" max="10757" width="8.5703125" style="85" bestFit="1" customWidth="1"/>
    <col min="10758" max="10758" width="13.42578125" style="85" bestFit="1" customWidth="1"/>
    <col min="10759" max="10759" width="18.5703125" style="85" bestFit="1" customWidth="1"/>
    <col min="10760" max="10760" width="13.42578125" style="85" bestFit="1" customWidth="1"/>
    <col min="10761" max="10761" width="9.7109375" style="85" bestFit="1" customWidth="1"/>
    <col min="10762" max="11008" width="9.140625" style="85"/>
    <col min="11009" max="11009" width="8.140625" style="85" bestFit="1" customWidth="1"/>
    <col min="11010" max="11010" width="11.7109375" style="85" bestFit="1" customWidth="1"/>
    <col min="11011" max="11011" width="16" style="85" bestFit="1" customWidth="1"/>
    <col min="11012" max="11012" width="12" style="85" bestFit="1" customWidth="1"/>
    <col min="11013" max="11013" width="8.5703125" style="85" bestFit="1" customWidth="1"/>
    <col min="11014" max="11014" width="13.42578125" style="85" bestFit="1" customWidth="1"/>
    <col min="11015" max="11015" width="18.5703125" style="85" bestFit="1" customWidth="1"/>
    <col min="11016" max="11016" width="13.42578125" style="85" bestFit="1" customWidth="1"/>
    <col min="11017" max="11017" width="9.7109375" style="85" bestFit="1" customWidth="1"/>
    <col min="11018" max="11264" width="9.140625" style="85"/>
    <col min="11265" max="11265" width="8.140625" style="85" bestFit="1" customWidth="1"/>
    <col min="11266" max="11266" width="11.7109375" style="85" bestFit="1" customWidth="1"/>
    <col min="11267" max="11267" width="16" style="85" bestFit="1" customWidth="1"/>
    <col min="11268" max="11268" width="12" style="85" bestFit="1" customWidth="1"/>
    <col min="11269" max="11269" width="8.5703125" style="85" bestFit="1" customWidth="1"/>
    <col min="11270" max="11270" width="13.42578125" style="85" bestFit="1" customWidth="1"/>
    <col min="11271" max="11271" width="18.5703125" style="85" bestFit="1" customWidth="1"/>
    <col min="11272" max="11272" width="13.42578125" style="85" bestFit="1" customWidth="1"/>
    <col min="11273" max="11273" width="9.7109375" style="85" bestFit="1" customWidth="1"/>
    <col min="11274" max="11520" width="9.140625" style="85"/>
    <col min="11521" max="11521" width="8.140625" style="85" bestFit="1" customWidth="1"/>
    <col min="11522" max="11522" width="11.7109375" style="85" bestFit="1" customWidth="1"/>
    <col min="11523" max="11523" width="16" style="85" bestFit="1" customWidth="1"/>
    <col min="11524" max="11524" width="12" style="85" bestFit="1" customWidth="1"/>
    <col min="11525" max="11525" width="8.5703125" style="85" bestFit="1" customWidth="1"/>
    <col min="11526" max="11526" width="13.42578125" style="85" bestFit="1" customWidth="1"/>
    <col min="11527" max="11527" width="18.5703125" style="85" bestFit="1" customWidth="1"/>
    <col min="11528" max="11528" width="13.42578125" style="85" bestFit="1" customWidth="1"/>
    <col min="11529" max="11529" width="9.7109375" style="85" bestFit="1" customWidth="1"/>
    <col min="11530" max="11776" width="9.140625" style="85"/>
    <col min="11777" max="11777" width="8.140625" style="85" bestFit="1" customWidth="1"/>
    <col min="11778" max="11778" width="11.7109375" style="85" bestFit="1" customWidth="1"/>
    <col min="11779" max="11779" width="16" style="85" bestFit="1" customWidth="1"/>
    <col min="11780" max="11780" width="12" style="85" bestFit="1" customWidth="1"/>
    <col min="11781" max="11781" width="8.5703125" style="85" bestFit="1" customWidth="1"/>
    <col min="11782" max="11782" width="13.42578125" style="85" bestFit="1" customWidth="1"/>
    <col min="11783" max="11783" width="18.5703125" style="85" bestFit="1" customWidth="1"/>
    <col min="11784" max="11784" width="13.42578125" style="85" bestFit="1" customWidth="1"/>
    <col min="11785" max="11785" width="9.7109375" style="85" bestFit="1" customWidth="1"/>
    <col min="11786" max="12032" width="9.140625" style="85"/>
    <col min="12033" max="12033" width="8.140625" style="85" bestFit="1" customWidth="1"/>
    <col min="12034" max="12034" width="11.7109375" style="85" bestFit="1" customWidth="1"/>
    <col min="12035" max="12035" width="16" style="85" bestFit="1" customWidth="1"/>
    <col min="12036" max="12036" width="12" style="85" bestFit="1" customWidth="1"/>
    <col min="12037" max="12037" width="8.5703125" style="85" bestFit="1" customWidth="1"/>
    <col min="12038" max="12038" width="13.42578125" style="85" bestFit="1" customWidth="1"/>
    <col min="12039" max="12039" width="18.5703125" style="85" bestFit="1" customWidth="1"/>
    <col min="12040" max="12040" width="13.42578125" style="85" bestFit="1" customWidth="1"/>
    <col min="12041" max="12041" width="9.7109375" style="85" bestFit="1" customWidth="1"/>
    <col min="12042" max="12288" width="9.140625" style="85"/>
    <col min="12289" max="12289" width="8.140625" style="85" bestFit="1" customWidth="1"/>
    <col min="12290" max="12290" width="11.7109375" style="85" bestFit="1" customWidth="1"/>
    <col min="12291" max="12291" width="16" style="85" bestFit="1" customWidth="1"/>
    <col min="12292" max="12292" width="12" style="85" bestFit="1" customWidth="1"/>
    <col min="12293" max="12293" width="8.5703125" style="85" bestFit="1" customWidth="1"/>
    <col min="12294" max="12294" width="13.42578125" style="85" bestFit="1" customWidth="1"/>
    <col min="12295" max="12295" width="18.5703125" style="85" bestFit="1" customWidth="1"/>
    <col min="12296" max="12296" width="13.42578125" style="85" bestFit="1" customWidth="1"/>
    <col min="12297" max="12297" width="9.7109375" style="85" bestFit="1" customWidth="1"/>
    <col min="12298" max="12544" width="9.140625" style="85"/>
    <col min="12545" max="12545" width="8.140625" style="85" bestFit="1" customWidth="1"/>
    <col min="12546" max="12546" width="11.7109375" style="85" bestFit="1" customWidth="1"/>
    <col min="12547" max="12547" width="16" style="85" bestFit="1" customWidth="1"/>
    <col min="12548" max="12548" width="12" style="85" bestFit="1" customWidth="1"/>
    <col min="12549" max="12549" width="8.5703125" style="85" bestFit="1" customWidth="1"/>
    <col min="12550" max="12550" width="13.42578125" style="85" bestFit="1" customWidth="1"/>
    <col min="12551" max="12551" width="18.5703125" style="85" bestFit="1" customWidth="1"/>
    <col min="12552" max="12552" width="13.42578125" style="85" bestFit="1" customWidth="1"/>
    <col min="12553" max="12553" width="9.7109375" style="85" bestFit="1" customWidth="1"/>
    <col min="12554" max="12800" width="9.140625" style="85"/>
    <col min="12801" max="12801" width="8.140625" style="85" bestFit="1" customWidth="1"/>
    <col min="12802" max="12802" width="11.7109375" style="85" bestFit="1" customWidth="1"/>
    <col min="12803" max="12803" width="16" style="85" bestFit="1" customWidth="1"/>
    <col min="12804" max="12804" width="12" style="85" bestFit="1" customWidth="1"/>
    <col min="12805" max="12805" width="8.5703125" style="85" bestFit="1" customWidth="1"/>
    <col min="12806" max="12806" width="13.42578125" style="85" bestFit="1" customWidth="1"/>
    <col min="12807" max="12807" width="18.5703125" style="85" bestFit="1" customWidth="1"/>
    <col min="12808" max="12808" width="13.42578125" style="85" bestFit="1" customWidth="1"/>
    <col min="12809" max="12809" width="9.7109375" style="85" bestFit="1" customWidth="1"/>
    <col min="12810" max="13056" width="9.140625" style="85"/>
    <col min="13057" max="13057" width="8.140625" style="85" bestFit="1" customWidth="1"/>
    <col min="13058" max="13058" width="11.7109375" style="85" bestFit="1" customWidth="1"/>
    <col min="13059" max="13059" width="16" style="85" bestFit="1" customWidth="1"/>
    <col min="13060" max="13060" width="12" style="85" bestFit="1" customWidth="1"/>
    <col min="13061" max="13061" width="8.5703125" style="85" bestFit="1" customWidth="1"/>
    <col min="13062" max="13062" width="13.42578125" style="85" bestFit="1" customWidth="1"/>
    <col min="13063" max="13063" width="18.5703125" style="85" bestFit="1" customWidth="1"/>
    <col min="13064" max="13064" width="13.42578125" style="85" bestFit="1" customWidth="1"/>
    <col min="13065" max="13065" width="9.7109375" style="85" bestFit="1" customWidth="1"/>
    <col min="13066" max="13312" width="9.140625" style="85"/>
    <col min="13313" max="13313" width="8.140625" style="85" bestFit="1" customWidth="1"/>
    <col min="13314" max="13314" width="11.7109375" style="85" bestFit="1" customWidth="1"/>
    <col min="13315" max="13315" width="16" style="85" bestFit="1" customWidth="1"/>
    <col min="13316" max="13316" width="12" style="85" bestFit="1" customWidth="1"/>
    <col min="13317" max="13317" width="8.5703125" style="85" bestFit="1" customWidth="1"/>
    <col min="13318" max="13318" width="13.42578125" style="85" bestFit="1" customWidth="1"/>
    <col min="13319" max="13319" width="18.5703125" style="85" bestFit="1" customWidth="1"/>
    <col min="13320" max="13320" width="13.42578125" style="85" bestFit="1" customWidth="1"/>
    <col min="13321" max="13321" width="9.7109375" style="85" bestFit="1" customWidth="1"/>
    <col min="13322" max="13568" width="9.140625" style="85"/>
    <col min="13569" max="13569" width="8.140625" style="85" bestFit="1" customWidth="1"/>
    <col min="13570" max="13570" width="11.7109375" style="85" bestFit="1" customWidth="1"/>
    <col min="13571" max="13571" width="16" style="85" bestFit="1" customWidth="1"/>
    <col min="13572" max="13572" width="12" style="85" bestFit="1" customWidth="1"/>
    <col min="13573" max="13573" width="8.5703125" style="85" bestFit="1" customWidth="1"/>
    <col min="13574" max="13574" width="13.42578125" style="85" bestFit="1" customWidth="1"/>
    <col min="13575" max="13575" width="18.5703125" style="85" bestFit="1" customWidth="1"/>
    <col min="13576" max="13576" width="13.42578125" style="85" bestFit="1" customWidth="1"/>
    <col min="13577" max="13577" width="9.7109375" style="85" bestFit="1" customWidth="1"/>
    <col min="13578" max="13824" width="9.140625" style="85"/>
    <col min="13825" max="13825" width="8.140625" style="85" bestFit="1" customWidth="1"/>
    <col min="13826" max="13826" width="11.7109375" style="85" bestFit="1" customWidth="1"/>
    <col min="13827" max="13827" width="16" style="85" bestFit="1" customWidth="1"/>
    <col min="13828" max="13828" width="12" style="85" bestFit="1" customWidth="1"/>
    <col min="13829" max="13829" width="8.5703125" style="85" bestFit="1" customWidth="1"/>
    <col min="13830" max="13830" width="13.42578125" style="85" bestFit="1" customWidth="1"/>
    <col min="13831" max="13831" width="18.5703125" style="85" bestFit="1" customWidth="1"/>
    <col min="13832" max="13832" width="13.42578125" style="85" bestFit="1" customWidth="1"/>
    <col min="13833" max="13833" width="9.7109375" style="85" bestFit="1" customWidth="1"/>
    <col min="13834" max="14080" width="9.140625" style="85"/>
    <col min="14081" max="14081" width="8.140625" style="85" bestFit="1" customWidth="1"/>
    <col min="14082" max="14082" width="11.7109375" style="85" bestFit="1" customWidth="1"/>
    <col min="14083" max="14083" width="16" style="85" bestFit="1" customWidth="1"/>
    <col min="14084" max="14084" width="12" style="85" bestFit="1" customWidth="1"/>
    <col min="14085" max="14085" width="8.5703125" style="85" bestFit="1" customWidth="1"/>
    <col min="14086" max="14086" width="13.42578125" style="85" bestFit="1" customWidth="1"/>
    <col min="14087" max="14087" width="18.5703125" style="85" bestFit="1" customWidth="1"/>
    <col min="14088" max="14088" width="13.42578125" style="85" bestFit="1" customWidth="1"/>
    <col min="14089" max="14089" width="9.7109375" style="85" bestFit="1" customWidth="1"/>
    <col min="14090" max="14336" width="9.140625" style="85"/>
    <col min="14337" max="14337" width="8.140625" style="85" bestFit="1" customWidth="1"/>
    <col min="14338" max="14338" width="11.7109375" style="85" bestFit="1" customWidth="1"/>
    <col min="14339" max="14339" width="16" style="85" bestFit="1" customWidth="1"/>
    <col min="14340" max="14340" width="12" style="85" bestFit="1" customWidth="1"/>
    <col min="14341" max="14341" width="8.5703125" style="85" bestFit="1" customWidth="1"/>
    <col min="14342" max="14342" width="13.42578125" style="85" bestFit="1" customWidth="1"/>
    <col min="14343" max="14343" width="18.5703125" style="85" bestFit="1" customWidth="1"/>
    <col min="14344" max="14344" width="13.42578125" style="85" bestFit="1" customWidth="1"/>
    <col min="14345" max="14345" width="9.7109375" style="85" bestFit="1" customWidth="1"/>
    <col min="14346" max="14592" width="9.140625" style="85"/>
    <col min="14593" max="14593" width="8.140625" style="85" bestFit="1" customWidth="1"/>
    <col min="14594" max="14594" width="11.7109375" style="85" bestFit="1" customWidth="1"/>
    <col min="14595" max="14595" width="16" style="85" bestFit="1" customWidth="1"/>
    <col min="14596" max="14596" width="12" style="85" bestFit="1" customWidth="1"/>
    <col min="14597" max="14597" width="8.5703125" style="85" bestFit="1" customWidth="1"/>
    <col min="14598" max="14598" width="13.42578125" style="85" bestFit="1" customWidth="1"/>
    <col min="14599" max="14599" width="18.5703125" style="85" bestFit="1" customWidth="1"/>
    <col min="14600" max="14600" width="13.42578125" style="85" bestFit="1" customWidth="1"/>
    <col min="14601" max="14601" width="9.7109375" style="85" bestFit="1" customWidth="1"/>
    <col min="14602" max="14848" width="9.140625" style="85"/>
    <col min="14849" max="14849" width="8.140625" style="85" bestFit="1" customWidth="1"/>
    <col min="14850" max="14850" width="11.7109375" style="85" bestFit="1" customWidth="1"/>
    <col min="14851" max="14851" width="16" style="85" bestFit="1" customWidth="1"/>
    <col min="14852" max="14852" width="12" style="85" bestFit="1" customWidth="1"/>
    <col min="14853" max="14853" width="8.5703125" style="85" bestFit="1" customWidth="1"/>
    <col min="14854" max="14854" width="13.42578125" style="85" bestFit="1" customWidth="1"/>
    <col min="14855" max="14855" width="18.5703125" style="85" bestFit="1" customWidth="1"/>
    <col min="14856" max="14856" width="13.42578125" style="85" bestFit="1" customWidth="1"/>
    <col min="14857" max="14857" width="9.7109375" style="85" bestFit="1" customWidth="1"/>
    <col min="14858" max="15104" width="9.140625" style="85"/>
    <col min="15105" max="15105" width="8.140625" style="85" bestFit="1" customWidth="1"/>
    <col min="15106" max="15106" width="11.7109375" style="85" bestFit="1" customWidth="1"/>
    <col min="15107" max="15107" width="16" style="85" bestFit="1" customWidth="1"/>
    <col min="15108" max="15108" width="12" style="85" bestFit="1" customWidth="1"/>
    <col min="15109" max="15109" width="8.5703125" style="85" bestFit="1" customWidth="1"/>
    <col min="15110" max="15110" width="13.42578125" style="85" bestFit="1" customWidth="1"/>
    <col min="15111" max="15111" width="18.5703125" style="85" bestFit="1" customWidth="1"/>
    <col min="15112" max="15112" width="13.42578125" style="85" bestFit="1" customWidth="1"/>
    <col min="15113" max="15113" width="9.7109375" style="85" bestFit="1" customWidth="1"/>
    <col min="15114" max="15360" width="9.140625" style="85"/>
    <col min="15361" max="15361" width="8.140625" style="85" bestFit="1" customWidth="1"/>
    <col min="15362" max="15362" width="11.7109375" style="85" bestFit="1" customWidth="1"/>
    <col min="15363" max="15363" width="16" style="85" bestFit="1" customWidth="1"/>
    <col min="15364" max="15364" width="12" style="85" bestFit="1" customWidth="1"/>
    <col min="15365" max="15365" width="8.5703125" style="85" bestFit="1" customWidth="1"/>
    <col min="15366" max="15366" width="13.42578125" style="85" bestFit="1" customWidth="1"/>
    <col min="15367" max="15367" width="18.5703125" style="85" bestFit="1" customWidth="1"/>
    <col min="15368" max="15368" width="13.42578125" style="85" bestFit="1" customWidth="1"/>
    <col min="15369" max="15369" width="9.7109375" style="85" bestFit="1" customWidth="1"/>
    <col min="15370" max="15616" width="9.140625" style="85"/>
    <col min="15617" max="15617" width="8.140625" style="85" bestFit="1" customWidth="1"/>
    <col min="15618" max="15618" width="11.7109375" style="85" bestFit="1" customWidth="1"/>
    <col min="15619" max="15619" width="16" style="85" bestFit="1" customWidth="1"/>
    <col min="15620" max="15620" width="12" style="85" bestFit="1" customWidth="1"/>
    <col min="15621" max="15621" width="8.5703125" style="85" bestFit="1" customWidth="1"/>
    <col min="15622" max="15622" width="13.42578125" style="85" bestFit="1" customWidth="1"/>
    <col min="15623" max="15623" width="18.5703125" style="85" bestFit="1" customWidth="1"/>
    <col min="15624" max="15624" width="13.42578125" style="85" bestFit="1" customWidth="1"/>
    <col min="15625" max="15625" width="9.7109375" style="85" bestFit="1" customWidth="1"/>
    <col min="15626" max="15872" width="9.140625" style="85"/>
    <col min="15873" max="15873" width="8.140625" style="85" bestFit="1" customWidth="1"/>
    <col min="15874" max="15874" width="11.7109375" style="85" bestFit="1" customWidth="1"/>
    <col min="15875" max="15875" width="16" style="85" bestFit="1" customWidth="1"/>
    <col min="15876" max="15876" width="12" style="85" bestFit="1" customWidth="1"/>
    <col min="15877" max="15877" width="8.5703125" style="85" bestFit="1" customWidth="1"/>
    <col min="15878" max="15878" width="13.42578125" style="85" bestFit="1" customWidth="1"/>
    <col min="15879" max="15879" width="18.5703125" style="85" bestFit="1" customWidth="1"/>
    <col min="15880" max="15880" width="13.42578125" style="85" bestFit="1" customWidth="1"/>
    <col min="15881" max="15881" width="9.7109375" style="85" bestFit="1" customWidth="1"/>
    <col min="15882" max="16128" width="9.140625" style="85"/>
    <col min="16129" max="16129" width="8.140625" style="85" bestFit="1" customWidth="1"/>
    <col min="16130" max="16130" width="11.7109375" style="85" bestFit="1" customWidth="1"/>
    <col min="16131" max="16131" width="16" style="85" bestFit="1" customWidth="1"/>
    <col min="16132" max="16132" width="12" style="85" bestFit="1" customWidth="1"/>
    <col min="16133" max="16133" width="8.5703125" style="85" bestFit="1" customWidth="1"/>
    <col min="16134" max="16134" width="13.42578125" style="85" bestFit="1" customWidth="1"/>
    <col min="16135" max="16135" width="18.5703125" style="85" bestFit="1" customWidth="1"/>
    <col min="16136" max="16136" width="13.42578125" style="85" bestFit="1" customWidth="1"/>
    <col min="16137" max="16137" width="9.7109375" style="85" bestFit="1" customWidth="1"/>
    <col min="16138" max="16384" width="9.140625" style="85"/>
  </cols>
  <sheetData>
    <row r="1" spans="1:6" ht="46.5" customHeight="1" x14ac:dyDescent="0.2">
      <c r="A1" s="220" t="s">
        <v>298</v>
      </c>
      <c r="B1" s="220"/>
      <c r="C1" s="220"/>
      <c r="D1" s="220"/>
      <c r="E1" s="220"/>
      <c r="F1" s="220"/>
    </row>
    <row r="2" spans="1:6" x14ac:dyDescent="0.2">
      <c r="A2" s="90" t="s">
        <v>217</v>
      </c>
      <c r="B2" s="90" t="s">
        <v>218</v>
      </c>
      <c r="C2" s="90" t="s">
        <v>219</v>
      </c>
      <c r="D2" s="90" t="s">
        <v>220</v>
      </c>
      <c r="E2" s="90" t="s">
        <v>221</v>
      </c>
      <c r="F2" s="90" t="s">
        <v>222</v>
      </c>
    </row>
    <row r="3" spans="1:6" x14ac:dyDescent="0.2">
      <c r="A3" s="65">
        <v>89</v>
      </c>
      <c r="B3" s="65" t="s">
        <v>238</v>
      </c>
      <c r="C3" s="65" t="s">
        <v>233</v>
      </c>
      <c r="D3" s="65" t="s">
        <v>234</v>
      </c>
      <c r="E3" s="88" t="s">
        <v>235</v>
      </c>
      <c r="F3" s="67">
        <v>25</v>
      </c>
    </row>
    <row r="4" spans="1:6" ht="25.5" x14ac:dyDescent="0.2">
      <c r="A4" s="65">
        <v>99</v>
      </c>
      <c r="B4" s="65" t="s">
        <v>239</v>
      </c>
      <c r="C4" s="65" t="s">
        <v>236</v>
      </c>
      <c r="D4" s="65" t="s">
        <v>237</v>
      </c>
      <c r="E4" s="88" t="s">
        <v>235</v>
      </c>
      <c r="F4" s="67">
        <v>30</v>
      </c>
    </row>
    <row r="5" spans="1:6" x14ac:dyDescent="0.2">
      <c r="A5" s="91"/>
      <c r="B5" s="91"/>
      <c r="C5" s="91"/>
      <c r="D5" s="91"/>
      <c r="E5" s="92"/>
      <c r="F5" s="92"/>
    </row>
    <row r="6" spans="1:6" x14ac:dyDescent="0.2">
      <c r="A6" s="91"/>
      <c r="B6" s="91"/>
      <c r="C6" s="91"/>
      <c r="D6" s="91"/>
      <c r="E6" s="92"/>
      <c r="F6" s="92"/>
    </row>
    <row r="7" spans="1:6" x14ac:dyDescent="0.2">
      <c r="A7" s="86"/>
      <c r="B7" s="86"/>
      <c r="C7" s="86"/>
      <c r="D7" s="86"/>
      <c r="E7" s="86"/>
      <c r="F7" s="86"/>
    </row>
    <row r="8" spans="1:6" x14ac:dyDescent="0.2">
      <c r="A8" s="86"/>
      <c r="B8" s="86"/>
      <c r="C8" s="86"/>
      <c r="D8" s="86"/>
      <c r="E8" s="86"/>
      <c r="F8" s="86"/>
    </row>
    <row r="9" spans="1:6" x14ac:dyDescent="0.2">
      <c r="A9" s="86"/>
      <c r="B9" s="86"/>
      <c r="C9" s="86"/>
      <c r="D9" s="86"/>
      <c r="E9" s="86"/>
      <c r="F9" s="86"/>
    </row>
    <row r="10" spans="1:6" x14ac:dyDescent="0.2">
      <c r="A10" s="86"/>
      <c r="B10" s="86"/>
      <c r="C10" s="86"/>
      <c r="D10" s="86"/>
      <c r="E10" s="86"/>
      <c r="F10" s="86"/>
    </row>
    <row r="11" spans="1:6" x14ac:dyDescent="0.2">
      <c r="A11" s="86"/>
      <c r="B11" s="86"/>
      <c r="C11" s="86"/>
      <c r="D11" s="86"/>
      <c r="E11" s="86"/>
      <c r="F11" s="86"/>
    </row>
  </sheetData>
  <mergeCells count="1">
    <mergeCell ref="A1:F1"/>
  </mergeCells>
  <printOptions horizontalCentered="1"/>
  <pageMargins left="0.74803149606299213" right="0.74803149606299213" top="0.98425196850393704" bottom="0.78740157480314965" header="0.51181102362204722" footer="0.31496062992125984"/>
  <pageSetup paperSize="9" orientation="landscape" r:id="rId1"/>
  <headerFooter alignWithMargins="0">
    <oddHeader>&amp;L&amp;D
עמ' &amp;P מתוך &amp;N&amp;Cטופס אמידת כמויות  מהירה בשלב הייזום&amp;R&lt;שם המערכת&gt;</oddHeader>
    <oddFooter xml:space="preserve">&amp;C- &lt;סיווג המסמך&gt; - 
זכויות היוצרים של מוצר זה או תבנית זו הן של חברת מתודה מחשבים בע"מ
המוצר/התבנית ניתנים לשימוש אישי
שימוש מסחרי מחייב רישוי מפת"ח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rightToLeft="1" zoomScaleNormal="100" workbookViewId="0">
      <selection sqref="A1:I1"/>
    </sheetView>
  </sheetViews>
  <sheetFormatPr defaultRowHeight="12.75" x14ac:dyDescent="0.2"/>
  <cols>
    <col min="1" max="1" width="8.140625" style="85" bestFit="1" customWidth="1"/>
    <col min="2" max="2" width="9.140625" style="85"/>
    <col min="3" max="3" width="18" style="85" customWidth="1"/>
    <col min="4" max="4" width="6.140625" style="85" bestFit="1" customWidth="1"/>
    <col min="5" max="5" width="15.5703125" style="85" bestFit="1" customWidth="1"/>
    <col min="6" max="6" width="10" style="85" bestFit="1" customWidth="1"/>
    <col min="7" max="7" width="18.5703125" style="85" bestFit="1" customWidth="1"/>
    <col min="8" max="8" width="13.42578125" style="85" bestFit="1" customWidth="1"/>
    <col min="9" max="9" width="9.7109375" style="85" bestFit="1" customWidth="1"/>
    <col min="10" max="256" width="9.140625" style="85"/>
    <col min="257" max="257" width="8.140625" style="85" bestFit="1" customWidth="1"/>
    <col min="258" max="258" width="9.140625" style="85"/>
    <col min="259" max="259" width="15.42578125" style="85" bestFit="1" customWidth="1"/>
    <col min="260" max="260" width="6.140625" style="85" bestFit="1" customWidth="1"/>
    <col min="261" max="261" width="15.5703125" style="85" bestFit="1" customWidth="1"/>
    <col min="262" max="262" width="10" style="85" bestFit="1" customWidth="1"/>
    <col min="263" max="263" width="18.5703125" style="85" bestFit="1" customWidth="1"/>
    <col min="264" max="264" width="13.42578125" style="85" bestFit="1" customWidth="1"/>
    <col min="265" max="265" width="9.7109375" style="85" bestFit="1" customWidth="1"/>
    <col min="266" max="512" width="9.140625" style="85"/>
    <col min="513" max="513" width="8.140625" style="85" bestFit="1" customWidth="1"/>
    <col min="514" max="514" width="9.140625" style="85"/>
    <col min="515" max="515" width="15.42578125" style="85" bestFit="1" customWidth="1"/>
    <col min="516" max="516" width="6.140625" style="85" bestFit="1" customWidth="1"/>
    <col min="517" max="517" width="15.5703125" style="85" bestFit="1" customWidth="1"/>
    <col min="518" max="518" width="10" style="85" bestFit="1" customWidth="1"/>
    <col min="519" max="519" width="18.5703125" style="85" bestFit="1" customWidth="1"/>
    <col min="520" max="520" width="13.42578125" style="85" bestFit="1" customWidth="1"/>
    <col min="521" max="521" width="9.7109375" style="85" bestFit="1" customWidth="1"/>
    <col min="522" max="768" width="9.140625" style="85"/>
    <col min="769" max="769" width="8.140625" style="85" bestFit="1" customWidth="1"/>
    <col min="770" max="770" width="9.140625" style="85"/>
    <col min="771" max="771" width="15.42578125" style="85" bestFit="1" customWidth="1"/>
    <col min="772" max="772" width="6.140625" style="85" bestFit="1" customWidth="1"/>
    <col min="773" max="773" width="15.5703125" style="85" bestFit="1" customWidth="1"/>
    <col min="774" max="774" width="10" style="85" bestFit="1" customWidth="1"/>
    <col min="775" max="775" width="18.5703125" style="85" bestFit="1" customWidth="1"/>
    <col min="776" max="776" width="13.42578125" style="85" bestFit="1" customWidth="1"/>
    <col min="777" max="777" width="9.7109375" style="85" bestFit="1" customWidth="1"/>
    <col min="778" max="1024" width="9.140625" style="85"/>
    <col min="1025" max="1025" width="8.140625" style="85" bestFit="1" customWidth="1"/>
    <col min="1026" max="1026" width="9.140625" style="85"/>
    <col min="1027" max="1027" width="15.42578125" style="85" bestFit="1" customWidth="1"/>
    <col min="1028" max="1028" width="6.140625" style="85" bestFit="1" customWidth="1"/>
    <col min="1029" max="1029" width="15.5703125" style="85" bestFit="1" customWidth="1"/>
    <col min="1030" max="1030" width="10" style="85" bestFit="1" customWidth="1"/>
    <col min="1031" max="1031" width="18.5703125" style="85" bestFit="1" customWidth="1"/>
    <col min="1032" max="1032" width="13.42578125" style="85" bestFit="1" customWidth="1"/>
    <col min="1033" max="1033" width="9.7109375" style="85" bestFit="1" customWidth="1"/>
    <col min="1034" max="1280" width="9.140625" style="85"/>
    <col min="1281" max="1281" width="8.140625" style="85" bestFit="1" customWidth="1"/>
    <col min="1282" max="1282" width="9.140625" style="85"/>
    <col min="1283" max="1283" width="15.42578125" style="85" bestFit="1" customWidth="1"/>
    <col min="1284" max="1284" width="6.140625" style="85" bestFit="1" customWidth="1"/>
    <col min="1285" max="1285" width="15.5703125" style="85" bestFit="1" customWidth="1"/>
    <col min="1286" max="1286" width="10" style="85" bestFit="1" customWidth="1"/>
    <col min="1287" max="1287" width="18.5703125" style="85" bestFit="1" customWidth="1"/>
    <col min="1288" max="1288" width="13.42578125" style="85" bestFit="1" customWidth="1"/>
    <col min="1289" max="1289" width="9.7109375" style="85" bestFit="1" customWidth="1"/>
    <col min="1290" max="1536" width="9.140625" style="85"/>
    <col min="1537" max="1537" width="8.140625" style="85" bestFit="1" customWidth="1"/>
    <col min="1538" max="1538" width="9.140625" style="85"/>
    <col min="1539" max="1539" width="15.42578125" style="85" bestFit="1" customWidth="1"/>
    <col min="1540" max="1540" width="6.140625" style="85" bestFit="1" customWidth="1"/>
    <col min="1541" max="1541" width="15.5703125" style="85" bestFit="1" customWidth="1"/>
    <col min="1542" max="1542" width="10" style="85" bestFit="1" customWidth="1"/>
    <col min="1543" max="1543" width="18.5703125" style="85" bestFit="1" customWidth="1"/>
    <col min="1544" max="1544" width="13.42578125" style="85" bestFit="1" customWidth="1"/>
    <col min="1545" max="1545" width="9.7109375" style="85" bestFit="1" customWidth="1"/>
    <col min="1546" max="1792" width="9.140625" style="85"/>
    <col min="1793" max="1793" width="8.140625" style="85" bestFit="1" customWidth="1"/>
    <col min="1794" max="1794" width="9.140625" style="85"/>
    <col min="1795" max="1795" width="15.42578125" style="85" bestFit="1" customWidth="1"/>
    <col min="1796" max="1796" width="6.140625" style="85" bestFit="1" customWidth="1"/>
    <col min="1797" max="1797" width="15.5703125" style="85" bestFit="1" customWidth="1"/>
    <col min="1798" max="1798" width="10" style="85" bestFit="1" customWidth="1"/>
    <col min="1799" max="1799" width="18.5703125" style="85" bestFit="1" customWidth="1"/>
    <col min="1800" max="1800" width="13.42578125" style="85" bestFit="1" customWidth="1"/>
    <col min="1801" max="1801" width="9.7109375" style="85" bestFit="1" customWidth="1"/>
    <col min="1802" max="2048" width="9.140625" style="85"/>
    <col min="2049" max="2049" width="8.140625" style="85" bestFit="1" customWidth="1"/>
    <col min="2050" max="2050" width="9.140625" style="85"/>
    <col min="2051" max="2051" width="15.42578125" style="85" bestFit="1" customWidth="1"/>
    <col min="2052" max="2052" width="6.140625" style="85" bestFit="1" customWidth="1"/>
    <col min="2053" max="2053" width="15.5703125" style="85" bestFit="1" customWidth="1"/>
    <col min="2054" max="2054" width="10" style="85" bestFit="1" customWidth="1"/>
    <col min="2055" max="2055" width="18.5703125" style="85" bestFit="1" customWidth="1"/>
    <col min="2056" max="2056" width="13.42578125" style="85" bestFit="1" customWidth="1"/>
    <col min="2057" max="2057" width="9.7109375" style="85" bestFit="1" customWidth="1"/>
    <col min="2058" max="2304" width="9.140625" style="85"/>
    <col min="2305" max="2305" width="8.140625" style="85" bestFit="1" customWidth="1"/>
    <col min="2306" max="2306" width="9.140625" style="85"/>
    <col min="2307" max="2307" width="15.42578125" style="85" bestFit="1" customWidth="1"/>
    <col min="2308" max="2308" width="6.140625" style="85" bestFit="1" customWidth="1"/>
    <col min="2309" max="2309" width="15.5703125" style="85" bestFit="1" customWidth="1"/>
    <col min="2310" max="2310" width="10" style="85" bestFit="1" customWidth="1"/>
    <col min="2311" max="2311" width="18.5703125" style="85" bestFit="1" customWidth="1"/>
    <col min="2312" max="2312" width="13.42578125" style="85" bestFit="1" customWidth="1"/>
    <col min="2313" max="2313" width="9.7109375" style="85" bestFit="1" customWidth="1"/>
    <col min="2314" max="2560" width="9.140625" style="85"/>
    <col min="2561" max="2561" width="8.140625" style="85" bestFit="1" customWidth="1"/>
    <col min="2562" max="2562" width="9.140625" style="85"/>
    <col min="2563" max="2563" width="15.42578125" style="85" bestFit="1" customWidth="1"/>
    <col min="2564" max="2564" width="6.140625" style="85" bestFit="1" customWidth="1"/>
    <col min="2565" max="2565" width="15.5703125" style="85" bestFit="1" customWidth="1"/>
    <col min="2566" max="2566" width="10" style="85" bestFit="1" customWidth="1"/>
    <col min="2567" max="2567" width="18.5703125" style="85" bestFit="1" customWidth="1"/>
    <col min="2568" max="2568" width="13.42578125" style="85" bestFit="1" customWidth="1"/>
    <col min="2569" max="2569" width="9.7109375" style="85" bestFit="1" customWidth="1"/>
    <col min="2570" max="2816" width="9.140625" style="85"/>
    <col min="2817" max="2817" width="8.140625" style="85" bestFit="1" customWidth="1"/>
    <col min="2818" max="2818" width="9.140625" style="85"/>
    <col min="2819" max="2819" width="15.42578125" style="85" bestFit="1" customWidth="1"/>
    <col min="2820" max="2820" width="6.140625" style="85" bestFit="1" customWidth="1"/>
    <col min="2821" max="2821" width="15.5703125" style="85" bestFit="1" customWidth="1"/>
    <col min="2822" max="2822" width="10" style="85" bestFit="1" customWidth="1"/>
    <col min="2823" max="2823" width="18.5703125" style="85" bestFit="1" customWidth="1"/>
    <col min="2824" max="2824" width="13.42578125" style="85" bestFit="1" customWidth="1"/>
    <col min="2825" max="2825" width="9.7109375" style="85" bestFit="1" customWidth="1"/>
    <col min="2826" max="3072" width="9.140625" style="85"/>
    <col min="3073" max="3073" width="8.140625" style="85" bestFit="1" customWidth="1"/>
    <col min="3074" max="3074" width="9.140625" style="85"/>
    <col min="3075" max="3075" width="15.42578125" style="85" bestFit="1" customWidth="1"/>
    <col min="3076" max="3076" width="6.140625" style="85" bestFit="1" customWidth="1"/>
    <col min="3077" max="3077" width="15.5703125" style="85" bestFit="1" customWidth="1"/>
    <col min="3078" max="3078" width="10" style="85" bestFit="1" customWidth="1"/>
    <col min="3079" max="3079" width="18.5703125" style="85" bestFit="1" customWidth="1"/>
    <col min="3080" max="3080" width="13.42578125" style="85" bestFit="1" customWidth="1"/>
    <col min="3081" max="3081" width="9.7109375" style="85" bestFit="1" customWidth="1"/>
    <col min="3082" max="3328" width="9.140625" style="85"/>
    <col min="3329" max="3329" width="8.140625" style="85" bestFit="1" customWidth="1"/>
    <col min="3330" max="3330" width="9.140625" style="85"/>
    <col min="3331" max="3331" width="15.42578125" style="85" bestFit="1" customWidth="1"/>
    <col min="3332" max="3332" width="6.140625" style="85" bestFit="1" customWidth="1"/>
    <col min="3333" max="3333" width="15.5703125" style="85" bestFit="1" customWidth="1"/>
    <col min="3334" max="3334" width="10" style="85" bestFit="1" customWidth="1"/>
    <col min="3335" max="3335" width="18.5703125" style="85" bestFit="1" customWidth="1"/>
    <col min="3336" max="3336" width="13.42578125" style="85" bestFit="1" customWidth="1"/>
    <col min="3337" max="3337" width="9.7109375" style="85" bestFit="1" customWidth="1"/>
    <col min="3338" max="3584" width="9.140625" style="85"/>
    <col min="3585" max="3585" width="8.140625" style="85" bestFit="1" customWidth="1"/>
    <col min="3586" max="3586" width="9.140625" style="85"/>
    <col min="3587" max="3587" width="15.42578125" style="85" bestFit="1" customWidth="1"/>
    <col min="3588" max="3588" width="6.140625" style="85" bestFit="1" customWidth="1"/>
    <col min="3589" max="3589" width="15.5703125" style="85" bestFit="1" customWidth="1"/>
    <col min="3590" max="3590" width="10" style="85" bestFit="1" customWidth="1"/>
    <col min="3591" max="3591" width="18.5703125" style="85" bestFit="1" customWidth="1"/>
    <col min="3592" max="3592" width="13.42578125" style="85" bestFit="1" customWidth="1"/>
    <col min="3593" max="3593" width="9.7109375" style="85" bestFit="1" customWidth="1"/>
    <col min="3594" max="3840" width="9.140625" style="85"/>
    <col min="3841" max="3841" width="8.140625" style="85" bestFit="1" customWidth="1"/>
    <col min="3842" max="3842" width="9.140625" style="85"/>
    <col min="3843" max="3843" width="15.42578125" style="85" bestFit="1" customWidth="1"/>
    <col min="3844" max="3844" width="6.140625" style="85" bestFit="1" customWidth="1"/>
    <col min="3845" max="3845" width="15.5703125" style="85" bestFit="1" customWidth="1"/>
    <col min="3846" max="3846" width="10" style="85" bestFit="1" customWidth="1"/>
    <col min="3847" max="3847" width="18.5703125" style="85" bestFit="1" customWidth="1"/>
    <col min="3848" max="3848" width="13.42578125" style="85" bestFit="1" customWidth="1"/>
    <col min="3849" max="3849" width="9.7109375" style="85" bestFit="1" customWidth="1"/>
    <col min="3850" max="4096" width="9.140625" style="85"/>
    <col min="4097" max="4097" width="8.140625" style="85" bestFit="1" customWidth="1"/>
    <col min="4098" max="4098" width="9.140625" style="85"/>
    <col min="4099" max="4099" width="15.42578125" style="85" bestFit="1" customWidth="1"/>
    <col min="4100" max="4100" width="6.140625" style="85" bestFit="1" customWidth="1"/>
    <col min="4101" max="4101" width="15.5703125" style="85" bestFit="1" customWidth="1"/>
    <col min="4102" max="4102" width="10" style="85" bestFit="1" customWidth="1"/>
    <col min="4103" max="4103" width="18.5703125" style="85" bestFit="1" customWidth="1"/>
    <col min="4104" max="4104" width="13.42578125" style="85" bestFit="1" customWidth="1"/>
    <col min="4105" max="4105" width="9.7109375" style="85" bestFit="1" customWidth="1"/>
    <col min="4106" max="4352" width="9.140625" style="85"/>
    <col min="4353" max="4353" width="8.140625" style="85" bestFit="1" customWidth="1"/>
    <col min="4354" max="4354" width="9.140625" style="85"/>
    <col min="4355" max="4355" width="15.42578125" style="85" bestFit="1" customWidth="1"/>
    <col min="4356" max="4356" width="6.140625" style="85" bestFit="1" customWidth="1"/>
    <col min="4357" max="4357" width="15.5703125" style="85" bestFit="1" customWidth="1"/>
    <col min="4358" max="4358" width="10" style="85" bestFit="1" customWidth="1"/>
    <col min="4359" max="4359" width="18.5703125" style="85" bestFit="1" customWidth="1"/>
    <col min="4360" max="4360" width="13.42578125" style="85" bestFit="1" customWidth="1"/>
    <col min="4361" max="4361" width="9.7109375" style="85" bestFit="1" customWidth="1"/>
    <col min="4362" max="4608" width="9.140625" style="85"/>
    <col min="4609" max="4609" width="8.140625" style="85" bestFit="1" customWidth="1"/>
    <col min="4610" max="4610" width="9.140625" style="85"/>
    <col min="4611" max="4611" width="15.42578125" style="85" bestFit="1" customWidth="1"/>
    <col min="4612" max="4612" width="6.140625" style="85" bestFit="1" customWidth="1"/>
    <col min="4613" max="4613" width="15.5703125" style="85" bestFit="1" customWidth="1"/>
    <col min="4614" max="4614" width="10" style="85" bestFit="1" customWidth="1"/>
    <col min="4615" max="4615" width="18.5703125" style="85" bestFit="1" customWidth="1"/>
    <col min="4616" max="4616" width="13.42578125" style="85" bestFit="1" customWidth="1"/>
    <col min="4617" max="4617" width="9.7109375" style="85" bestFit="1" customWidth="1"/>
    <col min="4618" max="4864" width="9.140625" style="85"/>
    <col min="4865" max="4865" width="8.140625" style="85" bestFit="1" customWidth="1"/>
    <col min="4866" max="4866" width="9.140625" style="85"/>
    <col min="4867" max="4867" width="15.42578125" style="85" bestFit="1" customWidth="1"/>
    <col min="4868" max="4868" width="6.140625" style="85" bestFit="1" customWidth="1"/>
    <col min="4869" max="4869" width="15.5703125" style="85" bestFit="1" customWidth="1"/>
    <col min="4870" max="4870" width="10" style="85" bestFit="1" customWidth="1"/>
    <col min="4871" max="4871" width="18.5703125" style="85" bestFit="1" customWidth="1"/>
    <col min="4872" max="4872" width="13.42578125" style="85" bestFit="1" customWidth="1"/>
    <col min="4873" max="4873" width="9.7109375" style="85" bestFit="1" customWidth="1"/>
    <col min="4874" max="5120" width="9.140625" style="85"/>
    <col min="5121" max="5121" width="8.140625" style="85" bestFit="1" customWidth="1"/>
    <col min="5122" max="5122" width="9.140625" style="85"/>
    <col min="5123" max="5123" width="15.42578125" style="85" bestFit="1" customWidth="1"/>
    <col min="5124" max="5124" width="6.140625" style="85" bestFit="1" customWidth="1"/>
    <col min="5125" max="5125" width="15.5703125" style="85" bestFit="1" customWidth="1"/>
    <col min="5126" max="5126" width="10" style="85" bestFit="1" customWidth="1"/>
    <col min="5127" max="5127" width="18.5703125" style="85" bestFit="1" customWidth="1"/>
    <col min="5128" max="5128" width="13.42578125" style="85" bestFit="1" customWidth="1"/>
    <col min="5129" max="5129" width="9.7109375" style="85" bestFit="1" customWidth="1"/>
    <col min="5130" max="5376" width="9.140625" style="85"/>
    <col min="5377" max="5377" width="8.140625" style="85" bestFit="1" customWidth="1"/>
    <col min="5378" max="5378" width="9.140625" style="85"/>
    <col min="5379" max="5379" width="15.42578125" style="85" bestFit="1" customWidth="1"/>
    <col min="5380" max="5380" width="6.140625" style="85" bestFit="1" customWidth="1"/>
    <col min="5381" max="5381" width="15.5703125" style="85" bestFit="1" customWidth="1"/>
    <col min="5382" max="5382" width="10" style="85" bestFit="1" customWidth="1"/>
    <col min="5383" max="5383" width="18.5703125" style="85" bestFit="1" customWidth="1"/>
    <col min="5384" max="5384" width="13.42578125" style="85" bestFit="1" customWidth="1"/>
    <col min="5385" max="5385" width="9.7109375" style="85" bestFit="1" customWidth="1"/>
    <col min="5386" max="5632" width="9.140625" style="85"/>
    <col min="5633" max="5633" width="8.140625" style="85" bestFit="1" customWidth="1"/>
    <col min="5634" max="5634" width="9.140625" style="85"/>
    <col min="5635" max="5635" width="15.42578125" style="85" bestFit="1" customWidth="1"/>
    <col min="5636" max="5636" width="6.140625" style="85" bestFit="1" customWidth="1"/>
    <col min="5637" max="5637" width="15.5703125" style="85" bestFit="1" customWidth="1"/>
    <col min="5638" max="5638" width="10" style="85" bestFit="1" customWidth="1"/>
    <col min="5639" max="5639" width="18.5703125" style="85" bestFit="1" customWidth="1"/>
    <col min="5640" max="5640" width="13.42578125" style="85" bestFit="1" customWidth="1"/>
    <col min="5641" max="5641" width="9.7109375" style="85" bestFit="1" customWidth="1"/>
    <col min="5642" max="5888" width="9.140625" style="85"/>
    <col min="5889" max="5889" width="8.140625" style="85" bestFit="1" customWidth="1"/>
    <col min="5890" max="5890" width="9.140625" style="85"/>
    <col min="5891" max="5891" width="15.42578125" style="85" bestFit="1" customWidth="1"/>
    <col min="5892" max="5892" width="6.140625" style="85" bestFit="1" customWidth="1"/>
    <col min="5893" max="5893" width="15.5703125" style="85" bestFit="1" customWidth="1"/>
    <col min="5894" max="5894" width="10" style="85" bestFit="1" customWidth="1"/>
    <col min="5895" max="5895" width="18.5703125" style="85" bestFit="1" customWidth="1"/>
    <col min="5896" max="5896" width="13.42578125" style="85" bestFit="1" customWidth="1"/>
    <col min="5897" max="5897" width="9.7109375" style="85" bestFit="1" customWidth="1"/>
    <col min="5898" max="6144" width="9.140625" style="85"/>
    <col min="6145" max="6145" width="8.140625" style="85" bestFit="1" customWidth="1"/>
    <col min="6146" max="6146" width="9.140625" style="85"/>
    <col min="6147" max="6147" width="15.42578125" style="85" bestFit="1" customWidth="1"/>
    <col min="6148" max="6148" width="6.140625" style="85" bestFit="1" customWidth="1"/>
    <col min="6149" max="6149" width="15.5703125" style="85" bestFit="1" customWidth="1"/>
    <col min="6150" max="6150" width="10" style="85" bestFit="1" customWidth="1"/>
    <col min="6151" max="6151" width="18.5703125" style="85" bestFit="1" customWidth="1"/>
    <col min="6152" max="6152" width="13.42578125" style="85" bestFit="1" customWidth="1"/>
    <col min="6153" max="6153" width="9.7109375" style="85" bestFit="1" customWidth="1"/>
    <col min="6154" max="6400" width="9.140625" style="85"/>
    <col min="6401" max="6401" width="8.140625" style="85" bestFit="1" customWidth="1"/>
    <col min="6402" max="6402" width="9.140625" style="85"/>
    <col min="6403" max="6403" width="15.42578125" style="85" bestFit="1" customWidth="1"/>
    <col min="6404" max="6404" width="6.140625" style="85" bestFit="1" customWidth="1"/>
    <col min="6405" max="6405" width="15.5703125" style="85" bestFit="1" customWidth="1"/>
    <col min="6406" max="6406" width="10" style="85" bestFit="1" customWidth="1"/>
    <col min="6407" max="6407" width="18.5703125" style="85" bestFit="1" customWidth="1"/>
    <col min="6408" max="6408" width="13.42578125" style="85" bestFit="1" customWidth="1"/>
    <col min="6409" max="6409" width="9.7109375" style="85" bestFit="1" customWidth="1"/>
    <col min="6410" max="6656" width="9.140625" style="85"/>
    <col min="6657" max="6657" width="8.140625" style="85" bestFit="1" customWidth="1"/>
    <col min="6658" max="6658" width="9.140625" style="85"/>
    <col min="6659" max="6659" width="15.42578125" style="85" bestFit="1" customWidth="1"/>
    <col min="6660" max="6660" width="6.140625" style="85" bestFit="1" customWidth="1"/>
    <col min="6661" max="6661" width="15.5703125" style="85" bestFit="1" customWidth="1"/>
    <col min="6662" max="6662" width="10" style="85" bestFit="1" customWidth="1"/>
    <col min="6663" max="6663" width="18.5703125" style="85" bestFit="1" customWidth="1"/>
    <col min="6664" max="6664" width="13.42578125" style="85" bestFit="1" customWidth="1"/>
    <col min="6665" max="6665" width="9.7109375" style="85" bestFit="1" customWidth="1"/>
    <col min="6666" max="6912" width="9.140625" style="85"/>
    <col min="6913" max="6913" width="8.140625" style="85" bestFit="1" customWidth="1"/>
    <col min="6914" max="6914" width="9.140625" style="85"/>
    <col min="6915" max="6915" width="15.42578125" style="85" bestFit="1" customWidth="1"/>
    <col min="6916" max="6916" width="6.140625" style="85" bestFit="1" customWidth="1"/>
    <col min="6917" max="6917" width="15.5703125" style="85" bestFit="1" customWidth="1"/>
    <col min="6918" max="6918" width="10" style="85" bestFit="1" customWidth="1"/>
    <col min="6919" max="6919" width="18.5703125" style="85" bestFit="1" customWidth="1"/>
    <col min="6920" max="6920" width="13.42578125" style="85" bestFit="1" customWidth="1"/>
    <col min="6921" max="6921" width="9.7109375" style="85" bestFit="1" customWidth="1"/>
    <col min="6922" max="7168" width="9.140625" style="85"/>
    <col min="7169" max="7169" width="8.140625" style="85" bestFit="1" customWidth="1"/>
    <col min="7170" max="7170" width="9.140625" style="85"/>
    <col min="7171" max="7171" width="15.42578125" style="85" bestFit="1" customWidth="1"/>
    <col min="7172" max="7172" width="6.140625" style="85" bestFit="1" customWidth="1"/>
    <col min="7173" max="7173" width="15.5703125" style="85" bestFit="1" customWidth="1"/>
    <col min="7174" max="7174" width="10" style="85" bestFit="1" customWidth="1"/>
    <col min="7175" max="7175" width="18.5703125" style="85" bestFit="1" customWidth="1"/>
    <col min="7176" max="7176" width="13.42578125" style="85" bestFit="1" customWidth="1"/>
    <col min="7177" max="7177" width="9.7109375" style="85" bestFit="1" customWidth="1"/>
    <col min="7178" max="7424" width="9.140625" style="85"/>
    <col min="7425" max="7425" width="8.140625" style="85" bestFit="1" customWidth="1"/>
    <col min="7426" max="7426" width="9.140625" style="85"/>
    <col min="7427" max="7427" width="15.42578125" style="85" bestFit="1" customWidth="1"/>
    <col min="7428" max="7428" width="6.140625" style="85" bestFit="1" customWidth="1"/>
    <col min="7429" max="7429" width="15.5703125" style="85" bestFit="1" customWidth="1"/>
    <col min="7430" max="7430" width="10" style="85" bestFit="1" customWidth="1"/>
    <col min="7431" max="7431" width="18.5703125" style="85" bestFit="1" customWidth="1"/>
    <col min="7432" max="7432" width="13.42578125" style="85" bestFit="1" customWidth="1"/>
    <col min="7433" max="7433" width="9.7109375" style="85" bestFit="1" customWidth="1"/>
    <col min="7434" max="7680" width="9.140625" style="85"/>
    <col min="7681" max="7681" width="8.140625" style="85" bestFit="1" customWidth="1"/>
    <col min="7682" max="7682" width="9.140625" style="85"/>
    <col min="7683" max="7683" width="15.42578125" style="85" bestFit="1" customWidth="1"/>
    <col min="7684" max="7684" width="6.140625" style="85" bestFit="1" customWidth="1"/>
    <col min="7685" max="7685" width="15.5703125" style="85" bestFit="1" customWidth="1"/>
    <col min="7686" max="7686" width="10" style="85" bestFit="1" customWidth="1"/>
    <col min="7687" max="7687" width="18.5703125" style="85" bestFit="1" customWidth="1"/>
    <col min="7688" max="7688" width="13.42578125" style="85" bestFit="1" customWidth="1"/>
    <col min="7689" max="7689" width="9.7109375" style="85" bestFit="1" customWidth="1"/>
    <col min="7690" max="7936" width="9.140625" style="85"/>
    <col min="7937" max="7937" width="8.140625" style="85" bestFit="1" customWidth="1"/>
    <col min="7938" max="7938" width="9.140625" style="85"/>
    <col min="7939" max="7939" width="15.42578125" style="85" bestFit="1" customWidth="1"/>
    <col min="7940" max="7940" width="6.140625" style="85" bestFit="1" customWidth="1"/>
    <col min="7941" max="7941" width="15.5703125" style="85" bestFit="1" customWidth="1"/>
    <col min="7942" max="7942" width="10" style="85" bestFit="1" customWidth="1"/>
    <col min="7943" max="7943" width="18.5703125" style="85" bestFit="1" customWidth="1"/>
    <col min="7944" max="7944" width="13.42578125" style="85" bestFit="1" customWidth="1"/>
    <col min="7945" max="7945" width="9.7109375" style="85" bestFit="1" customWidth="1"/>
    <col min="7946" max="8192" width="9.140625" style="85"/>
    <col min="8193" max="8193" width="8.140625" style="85" bestFit="1" customWidth="1"/>
    <col min="8194" max="8194" width="9.140625" style="85"/>
    <col min="8195" max="8195" width="15.42578125" style="85" bestFit="1" customWidth="1"/>
    <col min="8196" max="8196" width="6.140625" style="85" bestFit="1" customWidth="1"/>
    <col min="8197" max="8197" width="15.5703125" style="85" bestFit="1" customWidth="1"/>
    <col min="8198" max="8198" width="10" style="85" bestFit="1" customWidth="1"/>
    <col min="8199" max="8199" width="18.5703125" style="85" bestFit="1" customWidth="1"/>
    <col min="8200" max="8200" width="13.42578125" style="85" bestFit="1" customWidth="1"/>
    <col min="8201" max="8201" width="9.7109375" style="85" bestFit="1" customWidth="1"/>
    <col min="8202" max="8448" width="9.140625" style="85"/>
    <col min="8449" max="8449" width="8.140625" style="85" bestFit="1" customWidth="1"/>
    <col min="8450" max="8450" width="9.140625" style="85"/>
    <col min="8451" max="8451" width="15.42578125" style="85" bestFit="1" customWidth="1"/>
    <col min="8452" max="8452" width="6.140625" style="85" bestFit="1" customWidth="1"/>
    <col min="8453" max="8453" width="15.5703125" style="85" bestFit="1" customWidth="1"/>
    <col min="8454" max="8454" width="10" style="85" bestFit="1" customWidth="1"/>
    <col min="8455" max="8455" width="18.5703125" style="85" bestFit="1" customWidth="1"/>
    <col min="8456" max="8456" width="13.42578125" style="85" bestFit="1" customWidth="1"/>
    <col min="8457" max="8457" width="9.7109375" style="85" bestFit="1" customWidth="1"/>
    <col min="8458" max="8704" width="9.140625" style="85"/>
    <col min="8705" max="8705" width="8.140625" style="85" bestFit="1" customWidth="1"/>
    <col min="8706" max="8706" width="9.140625" style="85"/>
    <col min="8707" max="8707" width="15.42578125" style="85" bestFit="1" customWidth="1"/>
    <col min="8708" max="8708" width="6.140625" style="85" bestFit="1" customWidth="1"/>
    <col min="8709" max="8709" width="15.5703125" style="85" bestFit="1" customWidth="1"/>
    <col min="8710" max="8710" width="10" style="85" bestFit="1" customWidth="1"/>
    <col min="8711" max="8711" width="18.5703125" style="85" bestFit="1" customWidth="1"/>
    <col min="8712" max="8712" width="13.42578125" style="85" bestFit="1" customWidth="1"/>
    <col min="8713" max="8713" width="9.7109375" style="85" bestFit="1" customWidth="1"/>
    <col min="8714" max="8960" width="9.140625" style="85"/>
    <col min="8961" max="8961" width="8.140625" style="85" bestFit="1" customWidth="1"/>
    <col min="8962" max="8962" width="9.140625" style="85"/>
    <col min="8963" max="8963" width="15.42578125" style="85" bestFit="1" customWidth="1"/>
    <col min="8964" max="8964" width="6.140625" style="85" bestFit="1" customWidth="1"/>
    <col min="8965" max="8965" width="15.5703125" style="85" bestFit="1" customWidth="1"/>
    <col min="8966" max="8966" width="10" style="85" bestFit="1" customWidth="1"/>
    <col min="8967" max="8967" width="18.5703125" style="85" bestFit="1" customWidth="1"/>
    <col min="8968" max="8968" width="13.42578125" style="85" bestFit="1" customWidth="1"/>
    <col min="8969" max="8969" width="9.7109375" style="85" bestFit="1" customWidth="1"/>
    <col min="8970" max="9216" width="9.140625" style="85"/>
    <col min="9217" max="9217" width="8.140625" style="85" bestFit="1" customWidth="1"/>
    <col min="9218" max="9218" width="9.140625" style="85"/>
    <col min="9219" max="9219" width="15.42578125" style="85" bestFit="1" customWidth="1"/>
    <col min="9220" max="9220" width="6.140625" style="85" bestFit="1" customWidth="1"/>
    <col min="9221" max="9221" width="15.5703125" style="85" bestFit="1" customWidth="1"/>
    <col min="9222" max="9222" width="10" style="85" bestFit="1" customWidth="1"/>
    <col min="9223" max="9223" width="18.5703125" style="85" bestFit="1" customWidth="1"/>
    <col min="9224" max="9224" width="13.42578125" style="85" bestFit="1" customWidth="1"/>
    <col min="9225" max="9225" width="9.7109375" style="85" bestFit="1" customWidth="1"/>
    <col min="9226" max="9472" width="9.140625" style="85"/>
    <col min="9473" max="9473" width="8.140625" style="85" bestFit="1" customWidth="1"/>
    <col min="9474" max="9474" width="9.140625" style="85"/>
    <col min="9475" max="9475" width="15.42578125" style="85" bestFit="1" customWidth="1"/>
    <col min="9476" max="9476" width="6.140625" style="85" bestFit="1" customWidth="1"/>
    <col min="9477" max="9477" width="15.5703125" style="85" bestFit="1" customWidth="1"/>
    <col min="9478" max="9478" width="10" style="85" bestFit="1" customWidth="1"/>
    <col min="9479" max="9479" width="18.5703125" style="85" bestFit="1" customWidth="1"/>
    <col min="9480" max="9480" width="13.42578125" style="85" bestFit="1" customWidth="1"/>
    <col min="9481" max="9481" width="9.7109375" style="85" bestFit="1" customWidth="1"/>
    <col min="9482" max="9728" width="9.140625" style="85"/>
    <col min="9729" max="9729" width="8.140625" style="85" bestFit="1" customWidth="1"/>
    <col min="9730" max="9730" width="9.140625" style="85"/>
    <col min="9731" max="9731" width="15.42578125" style="85" bestFit="1" customWidth="1"/>
    <col min="9732" max="9732" width="6.140625" style="85" bestFit="1" customWidth="1"/>
    <col min="9733" max="9733" width="15.5703125" style="85" bestFit="1" customWidth="1"/>
    <col min="9734" max="9734" width="10" style="85" bestFit="1" customWidth="1"/>
    <col min="9735" max="9735" width="18.5703125" style="85" bestFit="1" customWidth="1"/>
    <col min="9736" max="9736" width="13.42578125" style="85" bestFit="1" customWidth="1"/>
    <col min="9737" max="9737" width="9.7109375" style="85" bestFit="1" customWidth="1"/>
    <col min="9738" max="9984" width="9.140625" style="85"/>
    <col min="9985" max="9985" width="8.140625" style="85" bestFit="1" customWidth="1"/>
    <col min="9986" max="9986" width="9.140625" style="85"/>
    <col min="9987" max="9987" width="15.42578125" style="85" bestFit="1" customWidth="1"/>
    <col min="9988" max="9988" width="6.140625" style="85" bestFit="1" customWidth="1"/>
    <col min="9989" max="9989" width="15.5703125" style="85" bestFit="1" customWidth="1"/>
    <col min="9990" max="9990" width="10" style="85" bestFit="1" customWidth="1"/>
    <col min="9991" max="9991" width="18.5703125" style="85" bestFit="1" customWidth="1"/>
    <col min="9992" max="9992" width="13.42578125" style="85" bestFit="1" customWidth="1"/>
    <col min="9993" max="9993" width="9.7109375" style="85" bestFit="1" customWidth="1"/>
    <col min="9994" max="10240" width="9.140625" style="85"/>
    <col min="10241" max="10241" width="8.140625" style="85" bestFit="1" customWidth="1"/>
    <col min="10242" max="10242" width="9.140625" style="85"/>
    <col min="10243" max="10243" width="15.42578125" style="85" bestFit="1" customWidth="1"/>
    <col min="10244" max="10244" width="6.140625" style="85" bestFit="1" customWidth="1"/>
    <col min="10245" max="10245" width="15.5703125" style="85" bestFit="1" customWidth="1"/>
    <col min="10246" max="10246" width="10" style="85" bestFit="1" customWidth="1"/>
    <col min="10247" max="10247" width="18.5703125" style="85" bestFit="1" customWidth="1"/>
    <col min="10248" max="10248" width="13.42578125" style="85" bestFit="1" customWidth="1"/>
    <col min="10249" max="10249" width="9.7109375" style="85" bestFit="1" customWidth="1"/>
    <col min="10250" max="10496" width="9.140625" style="85"/>
    <col min="10497" max="10497" width="8.140625" style="85" bestFit="1" customWidth="1"/>
    <col min="10498" max="10498" width="9.140625" style="85"/>
    <col min="10499" max="10499" width="15.42578125" style="85" bestFit="1" customWidth="1"/>
    <col min="10500" max="10500" width="6.140625" style="85" bestFit="1" customWidth="1"/>
    <col min="10501" max="10501" width="15.5703125" style="85" bestFit="1" customWidth="1"/>
    <col min="10502" max="10502" width="10" style="85" bestFit="1" customWidth="1"/>
    <col min="10503" max="10503" width="18.5703125" style="85" bestFit="1" customWidth="1"/>
    <col min="10504" max="10504" width="13.42578125" style="85" bestFit="1" customWidth="1"/>
    <col min="10505" max="10505" width="9.7109375" style="85" bestFit="1" customWidth="1"/>
    <col min="10506" max="10752" width="9.140625" style="85"/>
    <col min="10753" max="10753" width="8.140625" style="85" bestFit="1" customWidth="1"/>
    <col min="10754" max="10754" width="9.140625" style="85"/>
    <col min="10755" max="10755" width="15.42578125" style="85" bestFit="1" customWidth="1"/>
    <col min="10756" max="10756" width="6.140625" style="85" bestFit="1" customWidth="1"/>
    <col min="10757" max="10757" width="15.5703125" style="85" bestFit="1" customWidth="1"/>
    <col min="10758" max="10758" width="10" style="85" bestFit="1" customWidth="1"/>
    <col min="10759" max="10759" width="18.5703125" style="85" bestFit="1" customWidth="1"/>
    <col min="10760" max="10760" width="13.42578125" style="85" bestFit="1" customWidth="1"/>
    <col min="10761" max="10761" width="9.7109375" style="85" bestFit="1" customWidth="1"/>
    <col min="10762" max="11008" width="9.140625" style="85"/>
    <col min="11009" max="11009" width="8.140625" style="85" bestFit="1" customWidth="1"/>
    <col min="11010" max="11010" width="9.140625" style="85"/>
    <col min="11011" max="11011" width="15.42578125" style="85" bestFit="1" customWidth="1"/>
    <col min="11012" max="11012" width="6.140625" style="85" bestFit="1" customWidth="1"/>
    <col min="11013" max="11013" width="15.5703125" style="85" bestFit="1" customWidth="1"/>
    <col min="11014" max="11014" width="10" style="85" bestFit="1" customWidth="1"/>
    <col min="11015" max="11015" width="18.5703125" style="85" bestFit="1" customWidth="1"/>
    <col min="11016" max="11016" width="13.42578125" style="85" bestFit="1" customWidth="1"/>
    <col min="11017" max="11017" width="9.7109375" style="85" bestFit="1" customWidth="1"/>
    <col min="11018" max="11264" width="9.140625" style="85"/>
    <col min="11265" max="11265" width="8.140625" style="85" bestFit="1" customWidth="1"/>
    <col min="11266" max="11266" width="9.140625" style="85"/>
    <col min="11267" max="11267" width="15.42578125" style="85" bestFit="1" customWidth="1"/>
    <col min="11268" max="11268" width="6.140625" style="85" bestFit="1" customWidth="1"/>
    <col min="11269" max="11269" width="15.5703125" style="85" bestFit="1" customWidth="1"/>
    <col min="11270" max="11270" width="10" style="85" bestFit="1" customWidth="1"/>
    <col min="11271" max="11271" width="18.5703125" style="85" bestFit="1" customWidth="1"/>
    <col min="11272" max="11272" width="13.42578125" style="85" bestFit="1" customWidth="1"/>
    <col min="11273" max="11273" width="9.7109375" style="85" bestFit="1" customWidth="1"/>
    <col min="11274" max="11520" width="9.140625" style="85"/>
    <col min="11521" max="11521" width="8.140625" style="85" bestFit="1" customWidth="1"/>
    <col min="11522" max="11522" width="9.140625" style="85"/>
    <col min="11523" max="11523" width="15.42578125" style="85" bestFit="1" customWidth="1"/>
    <col min="11524" max="11524" width="6.140625" style="85" bestFit="1" customWidth="1"/>
    <col min="11525" max="11525" width="15.5703125" style="85" bestFit="1" customWidth="1"/>
    <col min="11526" max="11526" width="10" style="85" bestFit="1" customWidth="1"/>
    <col min="11527" max="11527" width="18.5703125" style="85" bestFit="1" customWidth="1"/>
    <col min="11528" max="11528" width="13.42578125" style="85" bestFit="1" customWidth="1"/>
    <col min="11529" max="11529" width="9.7109375" style="85" bestFit="1" customWidth="1"/>
    <col min="11530" max="11776" width="9.140625" style="85"/>
    <col min="11777" max="11777" width="8.140625" style="85" bestFit="1" customWidth="1"/>
    <col min="11778" max="11778" width="9.140625" style="85"/>
    <col min="11779" max="11779" width="15.42578125" style="85" bestFit="1" customWidth="1"/>
    <col min="11780" max="11780" width="6.140625" style="85" bestFit="1" customWidth="1"/>
    <col min="11781" max="11781" width="15.5703125" style="85" bestFit="1" customWidth="1"/>
    <col min="11782" max="11782" width="10" style="85" bestFit="1" customWidth="1"/>
    <col min="11783" max="11783" width="18.5703125" style="85" bestFit="1" customWidth="1"/>
    <col min="11784" max="11784" width="13.42578125" style="85" bestFit="1" customWidth="1"/>
    <col min="11785" max="11785" width="9.7109375" style="85" bestFit="1" customWidth="1"/>
    <col min="11786" max="12032" width="9.140625" style="85"/>
    <col min="12033" max="12033" width="8.140625" style="85" bestFit="1" customWidth="1"/>
    <col min="12034" max="12034" width="9.140625" style="85"/>
    <col min="12035" max="12035" width="15.42578125" style="85" bestFit="1" customWidth="1"/>
    <col min="12036" max="12036" width="6.140625" style="85" bestFit="1" customWidth="1"/>
    <col min="12037" max="12037" width="15.5703125" style="85" bestFit="1" customWidth="1"/>
    <col min="12038" max="12038" width="10" style="85" bestFit="1" customWidth="1"/>
    <col min="12039" max="12039" width="18.5703125" style="85" bestFit="1" customWidth="1"/>
    <col min="12040" max="12040" width="13.42578125" style="85" bestFit="1" customWidth="1"/>
    <col min="12041" max="12041" width="9.7109375" style="85" bestFit="1" customWidth="1"/>
    <col min="12042" max="12288" width="9.140625" style="85"/>
    <col min="12289" max="12289" width="8.140625" style="85" bestFit="1" customWidth="1"/>
    <col min="12290" max="12290" width="9.140625" style="85"/>
    <col min="12291" max="12291" width="15.42578125" style="85" bestFit="1" customWidth="1"/>
    <col min="12292" max="12292" width="6.140625" style="85" bestFit="1" customWidth="1"/>
    <col min="12293" max="12293" width="15.5703125" style="85" bestFit="1" customWidth="1"/>
    <col min="12294" max="12294" width="10" style="85" bestFit="1" customWidth="1"/>
    <col min="12295" max="12295" width="18.5703125" style="85" bestFit="1" customWidth="1"/>
    <col min="12296" max="12296" width="13.42578125" style="85" bestFit="1" customWidth="1"/>
    <col min="12297" max="12297" width="9.7109375" style="85" bestFit="1" customWidth="1"/>
    <col min="12298" max="12544" width="9.140625" style="85"/>
    <col min="12545" max="12545" width="8.140625" style="85" bestFit="1" customWidth="1"/>
    <col min="12546" max="12546" width="9.140625" style="85"/>
    <col min="12547" max="12547" width="15.42578125" style="85" bestFit="1" customWidth="1"/>
    <col min="12548" max="12548" width="6.140625" style="85" bestFit="1" customWidth="1"/>
    <col min="12549" max="12549" width="15.5703125" style="85" bestFit="1" customWidth="1"/>
    <col min="12550" max="12550" width="10" style="85" bestFit="1" customWidth="1"/>
    <col min="12551" max="12551" width="18.5703125" style="85" bestFit="1" customWidth="1"/>
    <col min="12552" max="12552" width="13.42578125" style="85" bestFit="1" customWidth="1"/>
    <col min="12553" max="12553" width="9.7109375" style="85" bestFit="1" customWidth="1"/>
    <col min="12554" max="12800" width="9.140625" style="85"/>
    <col min="12801" max="12801" width="8.140625" style="85" bestFit="1" customWidth="1"/>
    <col min="12802" max="12802" width="9.140625" style="85"/>
    <col min="12803" max="12803" width="15.42578125" style="85" bestFit="1" customWidth="1"/>
    <col min="12804" max="12804" width="6.140625" style="85" bestFit="1" customWidth="1"/>
    <col min="12805" max="12805" width="15.5703125" style="85" bestFit="1" customWidth="1"/>
    <col min="12806" max="12806" width="10" style="85" bestFit="1" customWidth="1"/>
    <col min="12807" max="12807" width="18.5703125" style="85" bestFit="1" customWidth="1"/>
    <col min="12808" max="12808" width="13.42578125" style="85" bestFit="1" customWidth="1"/>
    <col min="12809" max="12809" width="9.7109375" style="85" bestFit="1" customWidth="1"/>
    <col min="12810" max="13056" width="9.140625" style="85"/>
    <col min="13057" max="13057" width="8.140625" style="85" bestFit="1" customWidth="1"/>
    <col min="13058" max="13058" width="9.140625" style="85"/>
    <col min="13059" max="13059" width="15.42578125" style="85" bestFit="1" customWidth="1"/>
    <col min="13060" max="13060" width="6.140625" style="85" bestFit="1" customWidth="1"/>
    <col min="13061" max="13061" width="15.5703125" style="85" bestFit="1" customWidth="1"/>
    <col min="13062" max="13062" width="10" style="85" bestFit="1" customWidth="1"/>
    <col min="13063" max="13063" width="18.5703125" style="85" bestFit="1" customWidth="1"/>
    <col min="13064" max="13064" width="13.42578125" style="85" bestFit="1" customWidth="1"/>
    <col min="13065" max="13065" width="9.7109375" style="85" bestFit="1" customWidth="1"/>
    <col min="13066" max="13312" width="9.140625" style="85"/>
    <col min="13313" max="13313" width="8.140625" style="85" bestFit="1" customWidth="1"/>
    <col min="13314" max="13314" width="9.140625" style="85"/>
    <col min="13315" max="13315" width="15.42578125" style="85" bestFit="1" customWidth="1"/>
    <col min="13316" max="13316" width="6.140625" style="85" bestFit="1" customWidth="1"/>
    <col min="13317" max="13317" width="15.5703125" style="85" bestFit="1" customWidth="1"/>
    <col min="13318" max="13318" width="10" style="85" bestFit="1" customWidth="1"/>
    <col min="13319" max="13319" width="18.5703125" style="85" bestFit="1" customWidth="1"/>
    <col min="13320" max="13320" width="13.42578125" style="85" bestFit="1" customWidth="1"/>
    <col min="13321" max="13321" width="9.7109375" style="85" bestFit="1" customWidth="1"/>
    <col min="13322" max="13568" width="9.140625" style="85"/>
    <col min="13569" max="13569" width="8.140625" style="85" bestFit="1" customWidth="1"/>
    <col min="13570" max="13570" width="9.140625" style="85"/>
    <col min="13571" max="13571" width="15.42578125" style="85" bestFit="1" customWidth="1"/>
    <col min="13572" max="13572" width="6.140625" style="85" bestFit="1" customWidth="1"/>
    <col min="13573" max="13573" width="15.5703125" style="85" bestFit="1" customWidth="1"/>
    <col min="13574" max="13574" width="10" style="85" bestFit="1" customWidth="1"/>
    <col min="13575" max="13575" width="18.5703125" style="85" bestFit="1" customWidth="1"/>
    <col min="13576" max="13576" width="13.42578125" style="85" bestFit="1" customWidth="1"/>
    <col min="13577" max="13577" width="9.7109375" style="85" bestFit="1" customWidth="1"/>
    <col min="13578" max="13824" width="9.140625" style="85"/>
    <col min="13825" max="13825" width="8.140625" style="85" bestFit="1" customWidth="1"/>
    <col min="13826" max="13826" width="9.140625" style="85"/>
    <col min="13827" max="13827" width="15.42578125" style="85" bestFit="1" customWidth="1"/>
    <col min="13828" max="13828" width="6.140625" style="85" bestFit="1" customWidth="1"/>
    <col min="13829" max="13829" width="15.5703125" style="85" bestFit="1" customWidth="1"/>
    <col min="13830" max="13830" width="10" style="85" bestFit="1" customWidth="1"/>
    <col min="13831" max="13831" width="18.5703125" style="85" bestFit="1" customWidth="1"/>
    <col min="13832" max="13832" width="13.42578125" style="85" bestFit="1" customWidth="1"/>
    <col min="13833" max="13833" width="9.7109375" style="85" bestFit="1" customWidth="1"/>
    <col min="13834" max="14080" width="9.140625" style="85"/>
    <col min="14081" max="14081" width="8.140625" style="85" bestFit="1" customWidth="1"/>
    <col min="14082" max="14082" width="9.140625" style="85"/>
    <col min="14083" max="14083" width="15.42578125" style="85" bestFit="1" customWidth="1"/>
    <col min="14084" max="14084" width="6.140625" style="85" bestFit="1" customWidth="1"/>
    <col min="14085" max="14085" width="15.5703125" style="85" bestFit="1" customWidth="1"/>
    <col min="14086" max="14086" width="10" style="85" bestFit="1" customWidth="1"/>
    <col min="14087" max="14087" width="18.5703125" style="85" bestFit="1" customWidth="1"/>
    <col min="14088" max="14088" width="13.42578125" style="85" bestFit="1" customWidth="1"/>
    <col min="14089" max="14089" width="9.7109375" style="85" bestFit="1" customWidth="1"/>
    <col min="14090" max="14336" width="9.140625" style="85"/>
    <col min="14337" max="14337" width="8.140625" style="85" bestFit="1" customWidth="1"/>
    <col min="14338" max="14338" width="9.140625" style="85"/>
    <col min="14339" max="14339" width="15.42578125" style="85" bestFit="1" customWidth="1"/>
    <col min="14340" max="14340" width="6.140625" style="85" bestFit="1" customWidth="1"/>
    <col min="14341" max="14341" width="15.5703125" style="85" bestFit="1" customWidth="1"/>
    <col min="14342" max="14342" width="10" style="85" bestFit="1" customWidth="1"/>
    <col min="14343" max="14343" width="18.5703125" style="85" bestFit="1" customWidth="1"/>
    <col min="14344" max="14344" width="13.42578125" style="85" bestFit="1" customWidth="1"/>
    <col min="14345" max="14345" width="9.7109375" style="85" bestFit="1" customWidth="1"/>
    <col min="14346" max="14592" width="9.140625" style="85"/>
    <col min="14593" max="14593" width="8.140625" style="85" bestFit="1" customWidth="1"/>
    <col min="14594" max="14594" width="9.140625" style="85"/>
    <col min="14595" max="14595" width="15.42578125" style="85" bestFit="1" customWidth="1"/>
    <col min="14596" max="14596" width="6.140625" style="85" bestFit="1" customWidth="1"/>
    <col min="14597" max="14597" width="15.5703125" style="85" bestFit="1" customWidth="1"/>
    <col min="14598" max="14598" width="10" style="85" bestFit="1" customWidth="1"/>
    <col min="14599" max="14599" width="18.5703125" style="85" bestFit="1" customWidth="1"/>
    <col min="14600" max="14600" width="13.42578125" style="85" bestFit="1" customWidth="1"/>
    <col min="14601" max="14601" width="9.7109375" style="85" bestFit="1" customWidth="1"/>
    <col min="14602" max="14848" width="9.140625" style="85"/>
    <col min="14849" max="14849" width="8.140625" style="85" bestFit="1" customWidth="1"/>
    <col min="14850" max="14850" width="9.140625" style="85"/>
    <col min="14851" max="14851" width="15.42578125" style="85" bestFit="1" customWidth="1"/>
    <col min="14852" max="14852" width="6.140625" style="85" bestFit="1" customWidth="1"/>
    <col min="14853" max="14853" width="15.5703125" style="85" bestFit="1" customWidth="1"/>
    <col min="14854" max="14854" width="10" style="85" bestFit="1" customWidth="1"/>
    <col min="14855" max="14855" width="18.5703125" style="85" bestFit="1" customWidth="1"/>
    <col min="14856" max="14856" width="13.42578125" style="85" bestFit="1" customWidth="1"/>
    <col min="14857" max="14857" width="9.7109375" style="85" bestFit="1" customWidth="1"/>
    <col min="14858" max="15104" width="9.140625" style="85"/>
    <col min="15105" max="15105" width="8.140625" style="85" bestFit="1" customWidth="1"/>
    <col min="15106" max="15106" width="9.140625" style="85"/>
    <col min="15107" max="15107" width="15.42578125" style="85" bestFit="1" customWidth="1"/>
    <col min="15108" max="15108" width="6.140625" style="85" bestFit="1" customWidth="1"/>
    <col min="15109" max="15109" width="15.5703125" style="85" bestFit="1" customWidth="1"/>
    <col min="15110" max="15110" width="10" style="85" bestFit="1" customWidth="1"/>
    <col min="15111" max="15111" width="18.5703125" style="85" bestFit="1" customWidth="1"/>
    <col min="15112" max="15112" width="13.42578125" style="85" bestFit="1" customWidth="1"/>
    <col min="15113" max="15113" width="9.7109375" style="85" bestFit="1" customWidth="1"/>
    <col min="15114" max="15360" width="9.140625" style="85"/>
    <col min="15361" max="15361" width="8.140625" style="85" bestFit="1" customWidth="1"/>
    <col min="15362" max="15362" width="9.140625" style="85"/>
    <col min="15363" max="15363" width="15.42578125" style="85" bestFit="1" customWidth="1"/>
    <col min="15364" max="15364" width="6.140625" style="85" bestFit="1" customWidth="1"/>
    <col min="15365" max="15365" width="15.5703125" style="85" bestFit="1" customWidth="1"/>
    <col min="15366" max="15366" width="10" style="85" bestFit="1" customWidth="1"/>
    <col min="15367" max="15367" width="18.5703125" style="85" bestFit="1" customWidth="1"/>
    <col min="15368" max="15368" width="13.42578125" style="85" bestFit="1" customWidth="1"/>
    <col min="15369" max="15369" width="9.7109375" style="85" bestFit="1" customWidth="1"/>
    <col min="15370" max="15616" width="9.140625" style="85"/>
    <col min="15617" max="15617" width="8.140625" style="85" bestFit="1" customWidth="1"/>
    <col min="15618" max="15618" width="9.140625" style="85"/>
    <col min="15619" max="15619" width="15.42578125" style="85" bestFit="1" customWidth="1"/>
    <col min="15620" max="15620" width="6.140625" style="85" bestFit="1" customWidth="1"/>
    <col min="15621" max="15621" width="15.5703125" style="85" bestFit="1" customWidth="1"/>
    <col min="15622" max="15622" width="10" style="85" bestFit="1" customWidth="1"/>
    <col min="15623" max="15623" width="18.5703125" style="85" bestFit="1" customWidth="1"/>
    <col min="15624" max="15624" width="13.42578125" style="85" bestFit="1" customWidth="1"/>
    <col min="15625" max="15625" width="9.7109375" style="85" bestFit="1" customWidth="1"/>
    <col min="15626" max="15872" width="9.140625" style="85"/>
    <col min="15873" max="15873" width="8.140625" style="85" bestFit="1" customWidth="1"/>
    <col min="15874" max="15874" width="9.140625" style="85"/>
    <col min="15875" max="15875" width="15.42578125" style="85" bestFit="1" customWidth="1"/>
    <col min="15876" max="15876" width="6.140625" style="85" bestFit="1" customWidth="1"/>
    <col min="15877" max="15877" width="15.5703125" style="85" bestFit="1" customWidth="1"/>
    <col min="15878" max="15878" width="10" style="85" bestFit="1" customWidth="1"/>
    <col min="15879" max="15879" width="18.5703125" style="85" bestFit="1" customWidth="1"/>
    <col min="15880" max="15880" width="13.42578125" style="85" bestFit="1" customWidth="1"/>
    <col min="15881" max="15881" width="9.7109375" style="85" bestFit="1" customWidth="1"/>
    <col min="15882" max="16128" width="9.140625" style="85"/>
    <col min="16129" max="16129" width="8.140625" style="85" bestFit="1" customWidth="1"/>
    <col min="16130" max="16130" width="9.140625" style="85"/>
    <col min="16131" max="16131" width="15.42578125" style="85" bestFit="1" customWidth="1"/>
    <col min="16132" max="16132" width="6.140625" style="85" bestFit="1" customWidth="1"/>
    <col min="16133" max="16133" width="15.5703125" style="85" bestFit="1" customWidth="1"/>
    <col min="16134" max="16134" width="10" style="85" bestFit="1" customWidth="1"/>
    <col min="16135" max="16135" width="18.5703125" style="85" bestFit="1" customWidth="1"/>
    <col min="16136" max="16136" width="13.42578125" style="85" bestFit="1" customWidth="1"/>
    <col min="16137" max="16137" width="9.7109375" style="85" bestFit="1" customWidth="1"/>
    <col min="16138" max="16384" width="9.140625" style="85"/>
  </cols>
  <sheetData>
    <row r="1" spans="1:9" ht="51" customHeight="1" x14ac:dyDescent="0.2">
      <c r="A1" s="220" t="s">
        <v>299</v>
      </c>
      <c r="B1" s="220"/>
      <c r="C1" s="220"/>
      <c r="D1" s="220"/>
      <c r="E1" s="220"/>
      <c r="F1" s="220"/>
      <c r="G1" s="220"/>
      <c r="H1" s="220"/>
      <c r="I1" s="220"/>
    </row>
    <row r="2" spans="1:9" x14ac:dyDescent="0.2">
      <c r="A2" s="87" t="s">
        <v>217</v>
      </c>
      <c r="B2" s="84" t="s">
        <v>218</v>
      </c>
      <c r="C2" s="84" t="s">
        <v>219</v>
      </c>
      <c r="D2" s="84" t="s">
        <v>223</v>
      </c>
      <c r="E2" s="84" t="s">
        <v>224</v>
      </c>
      <c r="F2" s="84" t="s">
        <v>221</v>
      </c>
      <c r="G2" s="84" t="s">
        <v>225</v>
      </c>
      <c r="H2" s="84" t="s">
        <v>222</v>
      </c>
      <c r="I2" s="84" t="s">
        <v>220</v>
      </c>
    </row>
    <row r="3" spans="1:9" ht="25.5" x14ac:dyDescent="0.2">
      <c r="A3" s="67">
        <v>1</v>
      </c>
      <c r="B3" s="65" t="s">
        <v>226</v>
      </c>
      <c r="C3" s="65" t="s">
        <v>227</v>
      </c>
      <c r="D3" s="65" t="s">
        <v>193</v>
      </c>
      <c r="E3" s="88">
        <v>5</v>
      </c>
      <c r="F3" s="65" t="s">
        <v>228</v>
      </c>
      <c r="G3" s="67">
        <v>150</v>
      </c>
      <c r="H3" s="67">
        <v>750</v>
      </c>
      <c r="I3" s="65" t="s">
        <v>229</v>
      </c>
    </row>
    <row r="4" spans="1:9" ht="25.5" x14ac:dyDescent="0.2">
      <c r="A4" s="67">
        <v>2</v>
      </c>
      <c r="B4" s="65" t="s">
        <v>226</v>
      </c>
      <c r="C4" s="65" t="s">
        <v>230</v>
      </c>
      <c r="D4" s="65" t="s">
        <v>195</v>
      </c>
      <c r="E4" s="88">
        <v>8</v>
      </c>
      <c r="F4" s="65" t="s">
        <v>228</v>
      </c>
      <c r="G4" s="67">
        <v>120</v>
      </c>
      <c r="H4" s="67">
        <v>960</v>
      </c>
      <c r="I4" s="65" t="s">
        <v>231</v>
      </c>
    </row>
    <row r="5" spans="1:9" ht="25.5" x14ac:dyDescent="0.2">
      <c r="A5" s="67">
        <v>3</v>
      </c>
      <c r="B5" s="65" t="s">
        <v>226</v>
      </c>
      <c r="C5" s="65" t="s">
        <v>232</v>
      </c>
      <c r="D5" s="65" t="s">
        <v>195</v>
      </c>
      <c r="E5" s="88">
        <v>12</v>
      </c>
      <c r="F5" s="65" t="s">
        <v>228</v>
      </c>
      <c r="G5" s="67">
        <v>120</v>
      </c>
      <c r="H5" s="89">
        <v>1440</v>
      </c>
      <c r="I5" s="65" t="s">
        <v>231</v>
      </c>
    </row>
    <row r="6" spans="1:9" x14ac:dyDescent="0.2">
      <c r="A6" s="86"/>
      <c r="B6" s="86"/>
      <c r="C6" s="86"/>
      <c r="D6" s="86"/>
      <c r="E6" s="86"/>
      <c r="F6" s="86"/>
      <c r="G6" s="86"/>
      <c r="H6" s="86"/>
      <c r="I6" s="86"/>
    </row>
    <row r="7" spans="1:9" x14ac:dyDescent="0.2">
      <c r="A7" s="86"/>
      <c r="B7" s="86"/>
      <c r="C7" s="86"/>
      <c r="D7" s="86"/>
      <c r="E7" s="86"/>
      <c r="F7" s="86"/>
      <c r="G7" s="86"/>
      <c r="H7" s="86"/>
      <c r="I7" s="86"/>
    </row>
    <row r="8" spans="1:9" x14ac:dyDescent="0.2">
      <c r="A8" s="86"/>
      <c r="B8" s="86"/>
      <c r="C8" s="86"/>
      <c r="D8" s="86"/>
      <c r="E8" s="86"/>
      <c r="F8" s="86"/>
      <c r="G8" s="86"/>
      <c r="H8" s="86"/>
      <c r="I8" s="86"/>
    </row>
    <row r="9" spans="1:9" x14ac:dyDescent="0.2">
      <c r="A9" s="86"/>
      <c r="B9" s="86"/>
      <c r="C9" s="86"/>
      <c r="D9" s="86"/>
      <c r="E9" s="86"/>
      <c r="F9" s="86"/>
      <c r="G9" s="86"/>
      <c r="H9" s="86"/>
      <c r="I9" s="86"/>
    </row>
    <row r="10" spans="1:9" x14ac:dyDescent="0.2">
      <c r="A10" s="86"/>
      <c r="B10" s="86"/>
      <c r="C10" s="86"/>
      <c r="D10" s="86"/>
      <c r="E10" s="86"/>
      <c r="F10" s="86"/>
      <c r="G10" s="86"/>
      <c r="H10" s="86"/>
      <c r="I10" s="86"/>
    </row>
    <row r="11" spans="1:9" x14ac:dyDescent="0.2">
      <c r="A11" s="86"/>
      <c r="B11" s="86"/>
      <c r="C11" s="86"/>
      <c r="D11" s="86"/>
      <c r="E11" s="86"/>
      <c r="F11" s="86"/>
      <c r="G11" s="86"/>
      <c r="H11" s="86"/>
      <c r="I11" s="86"/>
    </row>
    <row r="12" spans="1:9" x14ac:dyDescent="0.2">
      <c r="A12" s="86"/>
      <c r="B12" s="86"/>
      <c r="C12" s="86"/>
      <c r="D12" s="86"/>
      <c r="E12" s="86"/>
      <c r="F12" s="86"/>
      <c r="G12" s="86"/>
      <c r="H12" s="86"/>
      <c r="I12" s="86"/>
    </row>
    <row r="13" spans="1:9" x14ac:dyDescent="0.2">
      <c r="A13" s="86"/>
      <c r="B13" s="86"/>
      <c r="C13" s="86"/>
      <c r="D13" s="86"/>
      <c r="E13" s="86"/>
      <c r="F13" s="86"/>
      <c r="G13" s="86"/>
      <c r="H13" s="86"/>
      <c r="I13" s="86"/>
    </row>
    <row r="14" spans="1:9" x14ac:dyDescent="0.2">
      <c r="A14" s="86"/>
      <c r="B14" s="86"/>
      <c r="C14" s="86"/>
      <c r="D14" s="86"/>
      <c r="E14" s="86"/>
      <c r="F14" s="86"/>
      <c r="G14" s="86"/>
      <c r="H14" s="86"/>
      <c r="I14" s="86"/>
    </row>
  </sheetData>
  <mergeCells count="1">
    <mergeCell ref="A1:I1"/>
  </mergeCells>
  <printOptions horizontalCentered="1"/>
  <pageMargins left="0.74803149606299213" right="0.74803149606299213" top="0.98425196850393704" bottom="0.78740157480314965" header="0.51181102362204722" footer="0.31496062992125984"/>
  <pageSetup paperSize="9" orientation="landscape" r:id="rId1"/>
  <headerFooter alignWithMargins="0">
    <oddHeader>&amp;L&amp;D
עמ' &amp;P מתוך &amp;N&amp;Cטופס אמידת כמויות  מהירה בשלב הייזום&amp;R&lt;שם המערכת&gt;</oddHeader>
    <oddFooter xml:space="preserve">&amp;C- &lt;סיווג המסמך&gt; - 
זכויות היוצרים של מוצר זה או תבנית זו הן של חברת מתודה מחשבים בע"מ
המוצר/התבנית ניתנים לשימוש אישי
שימוש מסחרי מחייב רישוי מפת"ח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10</vt:i4>
      </vt:variant>
      <vt:variant>
        <vt:lpstr>טווחים בעלי שם</vt:lpstr>
      </vt:variant>
      <vt:variant>
        <vt:i4>8</vt:i4>
      </vt:variant>
    </vt:vector>
  </HeadingPairs>
  <TitlesOfParts>
    <vt:vector size="18" baseType="lpstr">
      <vt:lpstr>דף הבית</vt:lpstr>
      <vt:lpstr>אמידת כמויות מהירה בשלב הייזום</vt:lpstr>
      <vt:lpstr>כתב כמויות</vt:lpstr>
      <vt:lpstr>מקדם ודאות יישומי</vt:lpstr>
      <vt:lpstr>מקדם וודאות טכנולוגיה</vt:lpstr>
      <vt:lpstr>פריסה לשלבי מחזור חיים</vt:lpstr>
      <vt:lpstr>טבלת עזר למחירון כוח אדם</vt:lpstr>
      <vt:lpstr>מחירון טכנולוגיה</vt:lpstr>
      <vt:lpstr>מחירון כוח אדם</vt:lpstr>
      <vt:lpstr>אמידת עלויות תחזוקה</vt:lpstr>
      <vt:lpstr>'מחירון טכנולוגיה'!OLE_LINK1</vt:lpstr>
      <vt:lpstr>'אמידת עלויות תחזוקה'!WPrint_Area_W</vt:lpstr>
      <vt:lpstr>'מקדם ודאות יישומי'!WPrint_Area_W</vt:lpstr>
      <vt:lpstr>'מקדם וודאות טכנולוגיה'!WPrint_Area_W</vt:lpstr>
      <vt:lpstr>'אמידת כמויות מהירה בשלב הייזום'!WPrint_TitlesW</vt:lpstr>
      <vt:lpstr>'אמידת עלויות תחזוקה'!WPrint_TitlesW</vt:lpstr>
      <vt:lpstr>'כתב כמויות'!WPrint_TitlesW</vt:lpstr>
      <vt:lpstr>'מקדם ודאות יישומי'!WPrint_TitlesW</vt:lpstr>
    </vt:vector>
  </TitlesOfParts>
  <Company>מתודה</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שמעון אפק</dc:creator>
  <cp:lastModifiedBy>שמעון אפק</cp:lastModifiedBy>
  <cp:lastPrinted>2015-04-08T10:23:50Z</cp:lastPrinted>
  <dcterms:created xsi:type="dcterms:W3CDTF">2012-10-22T07:54:05Z</dcterms:created>
  <dcterms:modified xsi:type="dcterms:W3CDTF">2015-04-08T10:27:01Z</dcterms:modified>
</cp:coreProperties>
</file>